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Scambio\Lavoro\Lavori_ProjEco\137_24 - STUDIO AR.CO - Scuola Monza - Progettazione bonifica MCA\3. Progetto\"/>
    </mc:Choice>
  </mc:AlternateContent>
  <bookViews>
    <workbookView xWindow="0" yWindow="-435" windowWidth="19440" windowHeight="11760" tabRatio="892" activeTab="2"/>
  </bookViews>
  <sheets>
    <sheet name="CME" sheetId="22" r:id="rId1"/>
    <sheet name="C.S." sheetId="21" r:id="rId2"/>
    <sheet name="Riepilogo" sheetId="23" r:id="rId3"/>
  </sheets>
  <definedNames>
    <definedName name="AC" localSheetId="0">#REF!</definedName>
    <definedName name="AC" localSheetId="2">#REF!</definedName>
    <definedName name="AC">#REF!</definedName>
    <definedName name="AD" localSheetId="0">#REF!</definedName>
    <definedName name="AD" localSheetId="2">#REF!</definedName>
    <definedName name="AD">#REF!</definedName>
    <definedName name="_xlnm.Print_Area" localSheetId="1">'C.S.'!$A$1:$I$51</definedName>
    <definedName name="_xlnm.Print_Area" localSheetId="0">CME!$A$1:$I$76</definedName>
    <definedName name="_xlnm.Print_Area" localSheetId="2">Riepilogo!$A$1:$I$12</definedName>
    <definedName name="DEI" localSheetId="0">#REF!</definedName>
    <definedName name="DEI" localSheetId="2">#REF!</definedName>
    <definedName name="DEI">#REF!</definedName>
    <definedName name="EURO" localSheetId="0">#REF!</definedName>
    <definedName name="EURO" localSheetId="2">#REF!</definedName>
    <definedName name="EURO">#REF!</definedName>
    <definedName name="SCI" localSheetId="0">#REF!</definedName>
    <definedName name="SCI" localSheetId="2">#REF!</definedName>
    <definedName name="SCI">#REF!</definedName>
    <definedName name="SQ" localSheetId="0">#REF!</definedName>
    <definedName name="SQ" localSheetId="2">#REF!</definedName>
    <definedName name="SQ">#REF!</definedName>
    <definedName name="_xlnm.Print_Titles" localSheetId="1">'C.S.'!$1:$5</definedName>
    <definedName name="_xlnm.Print_Titles" localSheetId="0">CME!$1:$5</definedName>
    <definedName name="_xlnm.Print_Titles" localSheetId="2">Riepilogo!$1:$3</definedName>
    <definedName name="VRF" localSheetId="0">#REF!</definedName>
    <definedName name="VRF" localSheetId="2">#REF!</definedName>
    <definedName name="VRF">#REF!</definedName>
    <definedName name="Z_ABEC809B_506C_477C_867B_1F4698E55EB2_.wvu.PrintArea" localSheetId="1" hidden="1">'C.S.'!#REF!</definedName>
    <definedName name="Z_ABEC809B_506C_477C_867B_1F4698E55EB2_.wvu.PrintArea" localSheetId="0" hidden="1">CME!$A$4:$G$24</definedName>
    <definedName name="Z_ABEC809B_506C_477C_867B_1F4698E55EB2_.wvu.PrintArea" localSheetId="2" hidden="1">Riepilogo!#REF!</definedName>
    <definedName name="Z_ABEC809B_506C_477C_867B_1F4698E55EB2_.wvu.PrintTitles" localSheetId="1" hidden="1">'C.S.'!#REF!</definedName>
    <definedName name="Z_ABEC809B_506C_477C_867B_1F4698E55EB2_.wvu.PrintTitles" localSheetId="0" hidden="1">CME!$4:$5</definedName>
    <definedName name="Z_ABEC809B_506C_477C_867B_1F4698E55EB2_.wvu.PrintTitles" localSheetId="2" hidden="1">Riepilogo!#REF!</definedName>
    <definedName name="Z_B219BD0D_3F48_49C8_A732_52C7CA27364A_.wvu.PrintArea" localSheetId="1" hidden="1">'C.S.'!$A$2:$G$3</definedName>
    <definedName name="Z_B219BD0D_3F48_49C8_A732_52C7CA27364A_.wvu.PrintArea" localSheetId="0" hidden="1">CME!$A$2:$G$24</definedName>
    <definedName name="Z_B219BD0D_3F48_49C8_A732_52C7CA27364A_.wvu.PrintArea" localSheetId="2" hidden="1">Riepilogo!$A$2:$G$3</definedName>
    <definedName name="Z_B219BD0D_3F48_49C8_A732_52C7CA27364A_.wvu.PrintTitles" localSheetId="1" hidden="1">'C.S.'!#REF!</definedName>
    <definedName name="Z_B219BD0D_3F48_49C8_A732_52C7CA27364A_.wvu.PrintTitles" localSheetId="0" hidden="1">CME!$4:$5</definedName>
    <definedName name="Z_B219BD0D_3F48_49C8_A732_52C7CA27364A_.wvu.PrintTitles" localSheetId="2" hidden="1">Riepilogo!#REF!</definedName>
  </definedNames>
  <calcPr calcId="152511"/>
  <customWorkbookViews>
    <customWorkbookView name="CORRADO - Visualizzazione personale" guid="{ABEC809B-506C-477C-867B-1F4698E55EB2}" mergeInterval="0" personalView="1" maximized="1" windowWidth="1020" windowHeight="574" tabRatio="892" activeSheetId="2"/>
    <customWorkbookView name=". - Visualizzazione personale" guid="{B219BD0D-3F48-49C8-A732-52C7CA27364A}" mergeInterval="0" personalView="1" maximized="1" windowWidth="1276" windowHeight="827" tabRatio="892" activeSheetId="2"/>
  </customWorkbookViews>
</workbook>
</file>

<file path=xl/calcChain.xml><?xml version="1.0" encoding="utf-8"?>
<calcChain xmlns="http://schemas.openxmlformats.org/spreadsheetml/2006/main">
  <c r="I11" i="21" l="1"/>
  <c r="I51" i="21" l="1"/>
  <c r="I49" i="21"/>
  <c r="I47" i="21"/>
  <c r="I46" i="21"/>
  <c r="I43" i="21"/>
  <c r="I37" i="21"/>
  <c r="I35" i="21"/>
  <c r="I27" i="21"/>
  <c r="I26" i="21"/>
  <c r="I23" i="21"/>
  <c r="I22" i="21"/>
  <c r="I19" i="21"/>
  <c r="I18" i="21"/>
  <c r="I15" i="21"/>
  <c r="I14" i="21"/>
  <c r="I8" i="21"/>
  <c r="G76" i="22" l="1"/>
  <c r="I76" i="22" s="1"/>
  <c r="G73" i="22"/>
  <c r="I73" i="22" s="1"/>
  <c r="G70" i="22"/>
  <c r="I70" i="22" s="1"/>
  <c r="G67" i="22"/>
  <c r="I67" i="22" s="1"/>
  <c r="G66" i="22"/>
  <c r="I66" i="22" s="1"/>
  <c r="I10" i="23" s="1"/>
  <c r="G62" i="22"/>
  <c r="I62" i="22" s="1"/>
  <c r="I9" i="23" s="1"/>
  <c r="G59" i="22"/>
  <c r="I59" i="22" s="1"/>
  <c r="G56" i="22"/>
  <c r="I56" i="22" s="1"/>
  <c r="G53" i="22"/>
  <c r="I53" i="22" s="1"/>
  <c r="G49" i="22"/>
  <c r="I49" i="22" s="1"/>
  <c r="G47" i="22"/>
  <c r="I47" i="22" s="1"/>
  <c r="G45" i="22"/>
  <c r="I45" i="22" s="1"/>
  <c r="G41" i="22"/>
  <c r="I41" i="22" s="1"/>
  <c r="G43" i="22"/>
  <c r="I43" i="22" s="1"/>
  <c r="G40" i="22"/>
  <c r="I40" i="22" s="1"/>
  <c r="G36" i="22"/>
  <c r="I36" i="22" s="1"/>
  <c r="G33" i="22"/>
  <c r="I33" i="22" s="1"/>
  <c r="G31" i="22"/>
  <c r="I31" i="22" s="1"/>
  <c r="G28" i="22"/>
  <c r="I28" i="22" s="1"/>
  <c r="G25" i="22"/>
  <c r="I25" i="22" s="1"/>
  <c r="G23" i="22"/>
  <c r="I23" i="22" s="1"/>
  <c r="G20" i="22"/>
  <c r="I20" i="22" s="1"/>
  <c r="G16" i="22"/>
  <c r="I16" i="22" s="1"/>
  <c r="G14" i="22"/>
  <c r="I14" i="22" s="1"/>
  <c r="G12" i="22"/>
  <c r="G10" i="22"/>
  <c r="I10" i="22" s="1"/>
  <c r="G8" i="22"/>
  <c r="I8" i="22" s="1"/>
  <c r="I8" i="23" l="1"/>
  <c r="G8" i="23"/>
  <c r="G6" i="23"/>
  <c r="I12" i="22"/>
  <c r="I6" i="23" s="1"/>
  <c r="H6" i="23" s="1"/>
  <c r="G9" i="23"/>
  <c r="H9" i="23" s="1"/>
  <c r="G10" i="23"/>
  <c r="H10" i="23" s="1"/>
  <c r="I7" i="23"/>
  <c r="G7" i="23"/>
  <c r="G11" i="21"/>
  <c r="G51" i="21"/>
  <c r="G49" i="21"/>
  <c r="G47" i="21"/>
  <c r="G46" i="21"/>
  <c r="G43" i="21"/>
  <c r="G41" i="21"/>
  <c r="G39" i="21"/>
  <c r="I39" i="21" s="1"/>
  <c r="G37" i="21"/>
  <c r="G35" i="21"/>
  <c r="G29" i="21"/>
  <c r="I29" i="21" s="1"/>
  <c r="G33" i="21"/>
  <c r="I33" i="21" s="1"/>
  <c r="G32" i="21"/>
  <c r="I32" i="21" s="1"/>
  <c r="G27" i="21"/>
  <c r="G26" i="21"/>
  <c r="G23" i="21"/>
  <c r="G22" i="21"/>
  <c r="G19" i="21"/>
  <c r="G18" i="21"/>
  <c r="G15" i="21"/>
  <c r="G14" i="21"/>
  <c r="G8" i="21"/>
  <c r="H8" i="23" l="1"/>
  <c r="H7" i="23"/>
  <c r="I41" i="21"/>
  <c r="I11" i="23" s="1"/>
  <c r="H11" i="23" s="1"/>
  <c r="G11" i="23"/>
  <c r="G12" i="23" s="1"/>
  <c r="I12" i="23" l="1"/>
  <c r="H12" i="23" s="1"/>
</calcChain>
</file>

<file path=xl/sharedStrings.xml><?xml version="1.0" encoding="utf-8"?>
<sst xmlns="http://schemas.openxmlformats.org/spreadsheetml/2006/main" count="296" uniqueCount="208">
  <si>
    <t>Pos.</t>
  </si>
  <si>
    <t>Descrizione</t>
  </si>
  <si>
    <t>a corpo</t>
  </si>
  <si>
    <t>COMPUTO METRICO ESTIMATIVO</t>
  </si>
  <si>
    <t>Quantità</t>
  </si>
  <si>
    <t>U.M.</t>
  </si>
  <si>
    <t>ATTIVITA' PRELIMINARI</t>
  </si>
  <si>
    <t>TABELLA RIEPILOGATIVA</t>
  </si>
  <si>
    <t>MONITORAGGI DELL'ARIA E CAMPIONAMENTI MASSIVI</t>
  </si>
  <si>
    <t>1.1</t>
  </si>
  <si>
    <t>TOTALE</t>
  </si>
  <si>
    <t>giorni</t>
  </si>
  <si>
    <t>m2</t>
  </si>
  <si>
    <t>Noleggio di unità di decontaminazione regolamentare costituita da locale equipaggiamento, locale doccia, chiusa d'aria, compresa incidenza montaggio e smontaggio.</t>
  </si>
  <si>
    <t>Ricerca quali-quantitativa fibre amianto in campioni massivi, tramite tecnica MOLP, FT-IR, o DRX, compreso il prelievo dei campioni ed il trasporto degli stessi in laboratorio.</t>
  </si>
  <si>
    <t>cad</t>
  </si>
  <si>
    <t>- per ogni campionamento successivo al primo, eseguito in continuità, all'interno dello stesso complesso edilizio o area interessata alle prove di laboratorio.</t>
  </si>
  <si>
    <t>Campionamento delle fibre aerodisperse con campionatori personali o ambientali ed analisi in microspia elettronica a scansione (SEM) per l'identificazione e conteggio delle fibre.</t>
  </si>
  <si>
    <t>SMALTIMENTO RIFIUTI</t>
  </si>
  <si>
    <t>Oneri per conferimento in impianti autorizzati dei seguenti rifiuti speciali pericolosi:</t>
  </si>
  <si>
    <t>- teli di confinamento: (CER 150202*)</t>
  </si>
  <si>
    <t>100 kg</t>
  </si>
  <si>
    <t>- fibre artificiali vetrose (FAV) confezionati a norma di legge (CER 170603*), presso impianto di smaltimento autorizzato per rifiuti pericolosi.</t>
  </si>
  <si>
    <t>Derivazione delle utilities di cantiere (acque e energia elettrica) da punti identificati in loco dal committente, compresa l'installazione degli impianti di cantiere e la relativa certificazione a norma di legge.</t>
  </si>
  <si>
    <t>Incapsulamento temporaneo di lastre di copertura in cemento amianto degradate e da rimuovere o da confinare con sovracopertura, realizzato mediante applicazione in due mani di diverso colore, a pennello o a spruzzo a bassa pressione, di idoneo prodotto fissativo in dispersione acquosa ad elevata penetrazione e potere legante, sul solo lato esposto.</t>
  </si>
  <si>
    <t>Rimozione manto di copertura in lastre di cemento amianto già incapsulate. Compresi: l'incapsulamento delle zone di sovrapposizione, l'abbassamento, l'imballaggio con teli di polietilene, lo stoccaggio provvisorio in apposita area del cantiere, il carico e trasporto alle discariche. Sono esclusi gli oneri di smaltimento.</t>
  </si>
  <si>
    <t>Prezzo
unitario (€)</t>
  </si>
  <si>
    <t>Importo (€)</t>
  </si>
  <si>
    <t>- materiali isolanti contenenti amianto confezionati a norma di legge (CER 170601*), presso impianto di smaltimento autorizzato per rifiuti pericolosi</t>
  </si>
  <si>
    <t>5.1</t>
  </si>
  <si>
    <t>- lastre e manufatti di amianto cemento, su pallet e/o big-bag confezionati a norma di legge (CER 170605*) presso impianto di smaltimento autorizzato per rifiuti pericolosi</t>
  </si>
  <si>
    <t>Istruzione della pratica autorizzativa presso ATS di competenza - Redazione del Piano di Lavoro ai sensi dell'art. 256 del Titolo IX del D.Lgs. 81/08 e di quant'altro necessiti o sia richiesto da ATS per il rilascio dell'autorizzazione alla bonifica. Elaborazione del Piano di Sicurezza Operativo ai sensi del Titolo IV del D.Lgs. 81/08. Compreso gli oneri derivanti dal mantenimento dei rapporti con gli Enti di controllo territorialmente competenti sia in fase di approvazione del Piano di Lavoro, sia nel corso delle attività di bonifica.</t>
  </si>
  <si>
    <t>BONIFICA MCA E FAV</t>
  </si>
  <si>
    <t>Voce impiegata per analogia con la rimozione di coibentazione in FAV di tubazioni/canali/impianti</t>
  </si>
  <si>
    <t>Superficie materassini in FAV su "Salvit controsoffitto"</t>
  </si>
  <si>
    <t>Superficie quadrotti di controsoffitto in FAV</t>
  </si>
  <si>
    <t>Superficie materassini in FAV su doghe metalliche</t>
  </si>
  <si>
    <t>Sviluppo superfici area confinata</t>
  </si>
  <si>
    <t>Superficie teli area confinata per rimozione "Salvit solaio"</t>
  </si>
  <si>
    <t>Voce impiegata per analogia con la decontaminazione degli ambienti non confinati per la rimozione dei "Salvit parete", "Salvit controsoffitto" e delle FAV.</t>
  </si>
  <si>
    <t>m3</t>
  </si>
  <si>
    <t>Rimozione di murature interne ed esterne, realizzate con materiali contenenti fibre di amianto, compresi: l'incapsulamento realizzato mediante applicazione in due mani di diverso colore, a pennello o a spruzzo a bassa pressione, di idoneo prodotto fissativo in dispersione acquosa ad elevata penetrazione e potere legante, su tutte le superfici esposte; l'imballaggio con teli di polietilene, l'abbassamento, lo stoccaggio provvisorio in apposita area del cantiere, il carico e trasporto alle discariche. Sono esclusi gli oneri di smaltimento.</t>
  </si>
  <si>
    <t>Voce impiegata per analogia con la rimozione di "Salvit parete" e "Salvit controsoffitto"</t>
  </si>
  <si>
    <t>Voce impiegata per analogia con la rimozione di "Salvit solaio" e relativo pacchetto di pavimentazione</t>
  </si>
  <si>
    <t>Noleggio di sollevatore telescopico fino a 25 m senza operatore, dotato di forche, verricello e cesto, compreso trasferimento andata e ritorno e carburante per tutta la durata dei lavori.</t>
  </si>
  <si>
    <t>mese</t>
  </si>
  <si>
    <t>Volume vuoto per pieno</t>
  </si>
  <si>
    <t>Noleggio di PLE fino a 28 m senza operatore, compreso trasferimento andata e ritorno e carburante per tutta la durata dei lavori.</t>
  </si>
  <si>
    <t>Voce impiegata per analogia con l'incapsulamento di "Salvit controsoffitto" lato intradosso</t>
  </si>
  <si>
    <t>COSTI DELLA SICUREZZA NON SOGGETTI A RIBASSO</t>
  </si>
  <si>
    <t>Previsti n. 5 campioni</t>
  </si>
  <si>
    <t>Durata prevista: 6 mesi non continuativi</t>
  </si>
  <si>
    <t>SIC.01.01.030.a</t>
  </si>
  <si>
    <t>TRABATTELLO - in metallo - Misurato, cadauno posto in opera, per l'intera durata della fase di lavoro. Professionale ad elementi innestabili, con piani di lavoro e  scale in alluminio per salita interna, regolabile per altezza variabile, con o senza ruote, fornito e posto in opera. Sono compresi: - l'uso per la durata della fase di lavoro che lo richiede al fine di garantire la sicurezza dei lavoratori; - il montaggio e lo smontaggio anche quando, per motivi legati alla sicurezza dei lavoratori, queste azioni vengono ripetute più volte durante l'esecuzione della fase; - il documento che indica le caratteristiche tecniche e le istruzioni per l'uso e la manutenzione; - l'accatastamento a fine opera. - Gli apprestamenti sono e restano di proprietà dell'Impresa. Dimensioni di riferimento approssimative: - profondità m 0,90; - larghezza circa m 2,00; fino alla altezza di circa m 7,50; - portata kg 160 comprese 2 persone. È inoltre compreso quanto altro occorre per l'utilizzo temporaneo del trabattello</t>
  </si>
  <si>
    <t>Superficie di incapsulamento MCA</t>
  </si>
  <si>
    <t>Superficie di rimozione MCA</t>
  </si>
  <si>
    <t>Volume di rimozione MCA</t>
  </si>
  <si>
    <t>Superficie di rimozione FAV</t>
  </si>
  <si>
    <t>Sviluppo superfici di decontaminazione</t>
  </si>
  <si>
    <t xml:space="preserve">SPOGLIATOIO PREFABBRICATO CON SERVIZIO IGIENICO - Nolo, su piano opportunamente predisposto per tutta la durata del cantiere, di spogliatoio con servizio igienico prefabbricato delle dimensioni esterne minime 410x240x240 cm costituito da struttura portante in acciaio, pannelli sandwich di tamponamento e copertura grecati dello spessore minimo di 40 mm, partizioni interne, serramenti interni ed esterni in alluminio, pavimento vinilico e completi di tutte le distribuzioni impiantistiche. La dotazione  idrico-sanitaria sarà  comprensiva di  servizio igienico  composto da  tazza wc,  od  in alternativa vaso alla turca, lavabo e boiler completi di ogni accessorio. Nel prezzo si intendono compresi e compensati: - gli oneri per il carico e lo scarico; - ogni genere di trasporto; - il posizionamento in cantiere; - ogni genere di allacciamento alle reti tecnologiche; - le pulizie periodiche; - lo sgombero a fine cantiere; - la raccolta differenziata del materiale di risulta; - il conferimento con trasporto in discarica autorizzata del materiale di risulta; - l'indennità di discarica; - il puntuale e scrupoloso rispetto delle normative vigenti in materia antinfortunistica nei cantieri edili e quanto altro necessario per dare il prefabbricato in efficienza per tutta la durata del cantiere. Sono escluse la predisposizione del piano di posa e l'arredo dello spogliatoio che saranno valutati separatamente. </t>
  </si>
  <si>
    <t>- PER IL PRIMO MESE O FRAZIONE</t>
  </si>
  <si>
    <t>SIC.01.02.005.a</t>
  </si>
  <si>
    <t>SIC.01.02.005</t>
  </si>
  <si>
    <t>- PER OGNI MESE IN PIU' O FRAZIONE</t>
  </si>
  <si>
    <t>SIC.01.02.005.b</t>
  </si>
  <si>
    <t>SIC.01.02.015.a</t>
  </si>
  <si>
    <t>SIC.01.02.015.b</t>
  </si>
  <si>
    <t>SIC.01.02.015</t>
  </si>
  <si>
    <t xml:space="preserve">UFFICIO PREFABBRICATO - Nolo, su piano opportunamente predisposto per tutta la durata del cantiere, di ufficio prefabbricato delle dimensioni esterne minime 510x240x240 cm costituito da struttura portante in acciaio, pannelli sandwich di tamponamento e copertura dello spessore minimo di 40 mm, partizioni interne, serramenti interni ed esterni in alluminio, pavimento vinilico e completi di tutte le distribuzioni impiantistiche. Nel prezzo si intendono compresi e compensati: - gli oneri per il carico e lo scarico ogni genere di trasporto; - il posizionamento in cantiere; - tutti gli allacciamenti impiantistici; - le pulizie; - il ritiro del materiale di risulta - le pulizie periodiche; - il puntuale e scrupoloso rispetto delle normative vigenti in materia antinfortunistica nei cantieri edili e quanto altro necessario per dare il prefabbricato in efficienza per tutta la durata del cantiere. Sono  escluse  la  predisposizione  del  piano  di  posa  e  l'arredo  dell'ufficio  che  saranno  valutati separatamente. </t>
  </si>
  <si>
    <t>SIC.01.02.025.a</t>
  </si>
  <si>
    <t>SIC.01.02.025.b</t>
  </si>
  <si>
    <t>SIC.01.02.025</t>
  </si>
  <si>
    <t xml:space="preserve">BAGNO CHIMICO PORTATILE Costruito in polietilene ad alta densità, privo di parti significative metalliche. Da utilizzare in luoghi dove non è presente la rete pubblica fognaria. Illuminazione interna del vano naturale tramite tetto traslucido. Le superfici interne ed esterne del servizio igienico devono permettere una veloce e pratica pulizia. Deve essere garantita una efficace ventilazione naturale e un sistema semplice di pompaggio dei liquami. Il bagno deve essere dotato di 2 serbatoi separati, uno per la raccolta liquami e l'altro per il contenimento dell'acqua pulita necessaria per il risciacquo del wc, azionabile tramite pedale a pressione posto sulla pedana del box. Sono compresi: - l'uso per la durata delle fasi di lavoro che lo richiedono al fine di garantire l'igiene dei lavoratori; - il montaggio e lo smontaggio anche quando, per motivi legati alla sicurezza e l'igiene dei lavoratori, queste azioni vengono ripetute più volte durante il corso dei lavori a seguito della evoluzione dei medesimi; - il documento che indica le istruzioni per l'uso e la manutenzione; - il trasporto presso il cantiere; - la preparazione della base di appoggio; - l'uso dell'autogrù per la movimentazione e la collocazione nell'area predefinita e per l'allontanamento a fine opera. Dimensioni esterne massime m 1,10 x 1,10 x 2,30 circa. Il bagno chimico ed i relativi accessori sono e restano di proprietà dell'Impresa. È inoltre compreso quanto altro occorre per l'utilizzo del box chimico portatile. Misurato al mese o frazione di mese per assicurare la corretta organizzazione del cantiere anche al fine di garantire la salute e l'igiene dei lavoratori. </t>
  </si>
  <si>
    <t>SIC.01.02.030.a</t>
  </si>
  <si>
    <t>SIC.01.02.030.b</t>
  </si>
  <si>
    <t>SIC.01.02.030</t>
  </si>
  <si>
    <t xml:space="preserve">BOX IN LAMIERA Ad uso magazzino, rimessa attrezzi da lavoro, deposito materiali pericolosi, ecc. Caratteristiche: struttura di acciaio zincato, con tetto a due pendenze o semicurvo, montaggio rapido ad incastro. Sono compresi: - l’uso per la durata delle fasi di lavoro che lo richiedono al fine di garantire una ordinata gestione del cantiere garantendo meglio la sicurezza e l’igiene dei lavoratori; - il montaggio e lo smontaggio anche quando queste azioni vengono ripetute più volte durante il corso dei lavori a seguito della evoluzione dei medesimi; - il trasporto presso il cantiere; - la preparazione della base di appoggio; - l’accatastamento e l’allontanamento a fine opera. Il box ed i relativi accessori sono e restano di proprietà dell’impresa. E’ inoltre compreso quanto altro occorre per l’utilizzo del box. Misurato al mese o frazione di mese per assicurare la corretta organizzazione del cantiere anche al fine di garantire la sicurezza e l’igiene dei lavoratori. Dimensioni esterne massime m 2,60 x 3,40 x 2,20. </t>
  </si>
  <si>
    <t>SIC.01.03.001</t>
  </si>
  <si>
    <t>RECINZIONE IN POLIETILENE Realizzata con rete in polietilene alta densità, peso 240 g/mq, resistente ai raggi ultravioletti, indeformabile, colore arancio, sostenuta da appositi paletti di sostegno in ferro zincato fissati nel terreno a distanza di m 1. Allestimento in opera, compreso montaggio, manutenzione, la rimozione e il ritiro del materiale a fine lavori. Costo di utilizzo dei materiali per tutta la durata dei lavori</t>
  </si>
  <si>
    <t>SIC.01.03.010.a</t>
  </si>
  <si>
    <t>SIC.01.03.010.b</t>
  </si>
  <si>
    <t>SIC.01.03.010</t>
  </si>
  <si>
    <t xml:space="preserve">RECINZIONE MOBILE IN RETE ELETTROSALDATA Formazione di recinzione mobile di cantiere in ambienti all'aperto di altezza minima, misurata dal piano di calpestio, pari a 200 cm, idonea a delimitare l'area di cantiere ed ad impedire l'accesso agli estranei ai lavori, costituita dai seguenti elementi principali: - pannelli completamente zincati a caldo per recinzione mobile delle dimensioni di 3500x2000 mm costituiti da cornice perimetrale tubolare diametro 41,5 mm tamponata con rete elettrosaldata in tondini di acciaio di diametro 4 mm e maglia di circa 300x100 mm; - piedi  di posizionamento in  conglomerato cementizio  armato  eventualmente ancorati  al  terreno mediante tondini in acciaio e cunei in legno; - rete schermante in polietilene estruso colorato con maglie ovoidali di altezza 200 cm e posata a correre ed in vista all'esterno del cantiere lungo tutta la lunghezza della recinzione. Nel prezzo si intendono compresi e compensati: - gli oneri per il nolo dei materiali necessari; - il carico; - lo scarico ed ogni genere di trasporto; - il taglio; - lo sfrido; - ogni tipo di ancoraggio o fissaggio; - la manutenzione periodica; - lo smontaggio a fine cantiere; - il ritiro a fine lavori del materiale di risulta; - il puntuale e scrupoloso rispetto delle normative vigenti in materia antinfortunistica nei cantieri edili e quanto altro necessario per dare l'opera finita a regola d'arte ed in efficienza per tutta la durata del cantiere. </t>
  </si>
  <si>
    <t>SIC.03.03.001</t>
  </si>
  <si>
    <t>CARTELLI ANTINCENDIO Per le attrezzature antincendio, conformi al DLgs 493/96, in lamiera di alluminio 5/10, con pellicola adesiva rifrangente grandangolare. Inseriti su supporto di forma rettangolare con istruzioni di sicurezza: 400x500 mm (visibilità 16 m). PER OGNI MESE O FRAZIONE</t>
  </si>
  <si>
    <t>SIC.04.02.015.1.a</t>
  </si>
  <si>
    <t>SEGNALETICA DA CANTIERE EDILE In materiale plastico rettangolare, da impiegare all'interno e all'esterno del cantiere, indicante varie raffigurazioni, forniti e posti in opera al fine di assicurare un'ordinata gestione del cantiere garantendo meglio la sicurezza dei lavoratori. Sono compresi: i sostegni per i segnali; la manutenzione per  tutto  il  periodo della fase  di lavoro al  fine di garantirne  la funzionalità e l'efficienza; l'accatastamento e l'allontanamento a fine fase di lavoro. È inoltre compreso quanto altro occorre per l'utilizzo temporaneo dei segnali per l'intera durata dei lavori al fine di garantire la sicurezza dei lavoratori. IN PVC RIGIDO - DIMENSIONI CM 100X140</t>
  </si>
  <si>
    <t>SIC.04.02.020</t>
  </si>
  <si>
    <t>TABELLE LAVORI Da apporre nei cantieri per l'individuazione dei responsabili, dell'opera e dei costi e tempi esecutivi, di dimensioni 200x150 cm, in lamiera di acciaio spessore 10/10 mm a rifrangenza classe I; per tutto il periodo dei lavori</t>
  </si>
  <si>
    <t>Previsti n. 2 cartelli</t>
  </si>
  <si>
    <t>SEGNALAZIONE AREE DI LAVORO CON NASTRO DI POLIETILENE Formazione di delimitazione lineare di altezza 100 cm, idonea a segnalare aree di lavoro, costituita da montanti in tondini di acciaio di diametro minimo 20 mm opportunamente infissi nel terreno, posti ad interasse di circa 120 cm provvisti di tappo a fungo in polipropilene colore rosso aranciato quale dispositivo di protezione superiore e completi di doppio nastro segnaletico bicolore in polietilene di altezza 70 mm resistente alle basse temperature. Nel prezzo si intendono compresi e compensati: - gli oneri per il nolo dei materiali necessari; - il carico; - lo scarico ed ogni genere di trasporto; - il taglio; - lo sfrido; - gli accessori di fissaggio; - la manutenzione periodica; - il ritiro a fine lavori del materiale di risulta; - il puntuale e scrupoloso rispetto delle normative vigenti in materia antinfortunistica nei cantieri edili ed in particolare il D.Lgs. 81/08 e s.m. e i. e quanto altro necessario per dare la delimitazione in efficienza per tutta la durata del cantiere. Sarà misurato lo sviluppo in metri della delimitazione. PER OGNI MESE O FRAZIONE</t>
  </si>
  <si>
    <t>SIC.04.03.025</t>
  </si>
  <si>
    <t>ml</t>
  </si>
  <si>
    <t>SIC.04.05.005.b</t>
  </si>
  <si>
    <t>CASSETTA DI PRONTO SOCCORSO Completa di presidi chirurgici e farmaceutici secondo le disposizioni di legge. Sono compresi: - l'uso per la durata della fase che prevede la presenza in cantiere di questo presidio al fine di garantire un immediato primo intervento assicurando meglio la sicurezza e l'igiene dei lavoratori; - il reintegro del contenuto; - il mantenimento in un luogo facilmente accessibile ed igienicamente idoneo; - l'allontanamento a fine opera. È inoltre compreso quanto altro occorre per l'utilizzo della cassetta di medicazione, limitatamente al periodo temporale previsto dalla fase di lavoro. Misurata cadauno per assicurare la corretta organizzazione del cantiere e al fine di garantire la sicurezza, l'igiene e la salute dei lavoratori. Per tutta la durata dei lavori. - PER OLTRE DUE DIPENDENTI</t>
  </si>
  <si>
    <t>ESTINTORE  Classe B C E da 12 kg, omologato M.I. DM 20/12/82, con valvola a pulsante, valvola di sicurezza a molla e manometro di indicazione di carica, dotato di sistema di controllo della pressione tramite valvola di non ritorno a monte del manometro. Costo di utilizzo mensile</t>
  </si>
  <si>
    <t>SIC.04.06.001.1</t>
  </si>
  <si>
    <t>SIC.04.06.001.1.a</t>
  </si>
  <si>
    <t>SIC.04.06.001.1.b</t>
  </si>
  <si>
    <t>SIC.05.01.001.a</t>
  </si>
  <si>
    <t>SIC.05.01.001.b</t>
  </si>
  <si>
    <t>ASSEMBLEE Assemblea tra responsabili della sicurezza delle imprese che concorrono ai lavori del cantiere e i lavoratori sui contenuti dei piani di sicurezza e il coordinamento delle attività di prevenzione da svolgersi all'inizio dei lavori. - COSTO ORARIO AD PERSONAM PER OGNI RESPONSABILE</t>
  </si>
  <si>
    <t>h</t>
  </si>
  <si>
    <t>ASSEMBLEE Assemblea tra responsabili della sicurezza delle imprese che concorrono ai lavori del cantiere e i lavoratori sui contenuti dei piani di sicurezza e il coordinamento delle attività di prevenzione da svolgersi all'inizio dei lavori. - COSTO AD PERSONAM LAVORATORI L'assemblea anche tra coordinatore e lavoratori da svolgersi eventualmente all'inizio di ogni fase lavorativa in relazione alla sua complessità</t>
  </si>
  <si>
    <t>SIC.01.01.045</t>
  </si>
  <si>
    <t xml:space="preserve"> - PER ALTEZZE DEL PIANO DI PROTEZIONE DA M 2,00 A M 4,00</t>
  </si>
  <si>
    <t>IMPALCATI A schema strutturale semplice, da utilizzare durante la costruzione di strutture prefabbricate in opere puntuali (capannoni in pannelli di tamponamento, travi e pilastri in calcestruzzo, sbalzi di dimensioni significative, carpenterie metalliche, ecc), ovvero in opere esistenti, posti a protezione dei lavoratori, da montare al disotto degli oggetti da costruire e ad una distanza, in verticale, dai luoghi di lavoro non superiore a metri 2, forniti e posti in opera. Sono costituiti da elementi metallici assemblabili (tipo giunto tubo) e da un piano costituito da tavole in legno o altro materiale comunque idoneo a sostenere il peso delle persone previste durante l'esecuzione della fase. l'apprestamento ha lo scopo di ridurre notevolmente lo spazio di caduta dell'operatore, riducendolo a meno di metri 2. Sono compresi: - l'uso per la durata della fase di lavoro che lo richiede al fine di garantire la sicurezza dei lavoratori; - il montaggio e lo smaontaggio anche quando, per motivi legati alla sicurezza dei lavoratori, queste azioni vengono ripetute più volte durante l'esecuzione della fase; - l'accatastamento e lo smaltimento a fine opera. Gli apprestamenti sono e restano di proprietà dell'impresa. È inoltre compreso quanto occorre per l'utilizzo temporaneo dell'impalcato. Misurato, tenendo conto anche dell'altezza dell'apprestamento, a metro quadrato posto in opera, per intera durata della fase di lavoro.</t>
  </si>
  <si>
    <t>Previsti n. 2 impalcati dim. 4,66 m x 3,50 m x h 2,77 m</t>
  </si>
  <si>
    <t>"Salvit controsoffitto"</t>
  </si>
  <si>
    <t>"Salvit solaio"</t>
  </si>
  <si>
    <t>"Salvit parete"</t>
  </si>
  <si>
    <t>1.2</t>
  </si>
  <si>
    <t>1.3</t>
  </si>
  <si>
    <t>2.1</t>
  </si>
  <si>
    <t>2.2</t>
  </si>
  <si>
    <t>2.3</t>
  </si>
  <si>
    <t>2.4</t>
  </si>
  <si>
    <t>2.5</t>
  </si>
  <si>
    <t>2.6</t>
  </si>
  <si>
    <t>2.7</t>
  </si>
  <si>
    <t>2.8</t>
  </si>
  <si>
    <t>2.9</t>
  </si>
  <si>
    <t>2.10</t>
  </si>
  <si>
    <t>2.11</t>
  </si>
  <si>
    <t>2.12</t>
  </si>
  <si>
    <t>6.12</t>
  </si>
  <si>
    <t>3.1</t>
  </si>
  <si>
    <t>3.2</t>
  </si>
  <si>
    <t>3.3</t>
  </si>
  <si>
    <t>4.1</t>
  </si>
  <si>
    <t>5.2</t>
  </si>
  <si>
    <t>5.3</t>
  </si>
  <si>
    <t>5.4</t>
  </si>
  <si>
    <t>6.1</t>
  </si>
  <si>
    <t>6.2</t>
  </si>
  <si>
    <t>6.3</t>
  </si>
  <si>
    <t>6.4</t>
  </si>
  <si>
    <t>6.5</t>
  </si>
  <si>
    <t>6.6</t>
  </si>
  <si>
    <t>6.7</t>
  </si>
  <si>
    <t>6.8</t>
  </si>
  <si>
    <t>6.9</t>
  </si>
  <si>
    <t>6.10</t>
  </si>
  <si>
    <t>6.11</t>
  </si>
  <si>
    <t>6.13</t>
  </si>
  <si>
    <t>6.14</t>
  </si>
  <si>
    <t>6.15</t>
  </si>
  <si>
    <t>6.16</t>
  </si>
  <si>
    <t>COMUNE DI MONZA - SCUOLA SECONDARIA DI PRIMO GRADO "BELLANI" - VIALE UGO FOSCOLO, 6 - MONZA (MB)</t>
  </si>
  <si>
    <t>DEMOLIZIONI</t>
  </si>
  <si>
    <t>Rif. ANAS Direzione Tecnica - LISTINO PREZZI 2023 - SIC.2023 - Rev.1</t>
  </si>
  <si>
    <t>Incidenza manodopera (%)</t>
  </si>
  <si>
    <t>Importo manodopera (€)</t>
  </si>
  <si>
    <t>Importo manodopera (%)</t>
  </si>
  <si>
    <t>Nuovo Prezzo 01</t>
  </si>
  <si>
    <t>Nuovo Prezzo 02</t>
  </si>
  <si>
    <t>Nuovo Prezzo 03</t>
  </si>
  <si>
    <t>Nuovo Prezzo 04</t>
  </si>
  <si>
    <t>LOM241.OC.AVB.c03.B4542.Qa000.0565.a</t>
  </si>
  <si>
    <t>OPERA: Albero di legno naturale generico; impiego: strada; altezza [m] ≤ 6.
LAVORO: Abbattimento. Incluso: tagli; carico e trasporto legna che passa in proprietà all'impresa.</t>
  </si>
  <si>
    <t>LOM241.OC.AVB.c03.B4542.Qa000.0595.-</t>
  </si>
  <si>
    <t>OPERA: Albero di legno naturale generico; impiego: strada; altezza [m] = 6 ÷ 10.
LAVORO: Abbattimento. Incluso: tagli; carico e trasporto legna che passa in proprietà all'impresa.</t>
  </si>
  <si>
    <t>LOM241.OC.AVB.c03.B4542.Qa000.0570.b</t>
  </si>
  <si>
    <t>OPERA: Albero di legno naturale generico; impiego: strada; altezza [m] = 10 ÷ 20.
LAVORO: Abbattimento. Incluso: tagli; carico e trasporto legna che passa in proprietà all'impresa.</t>
  </si>
  <si>
    <t>1.4</t>
  </si>
  <si>
    <t>1.5</t>
  </si>
  <si>
    <t>LOM241.1C.01.800.0020</t>
  </si>
  <si>
    <t>Prezzario regionale dei lavori pubblici
Regione Lombardia ed. 2024 o Nuovo Prezzo</t>
  </si>
  <si>
    <t>LOM241.1C.01.800.0040</t>
  </si>
  <si>
    <t>LOM241.1C.01.800.0050</t>
  </si>
  <si>
    <t>Confinamento statico di ambienti per la bonifica di materiali friabili contenenti amianto realizzato con almeno due strati di polietilene di adeguato spessore, posati a pavimento e fissati alle pareti, sigillati ai bordi con schiuma poliuretanica. Comprese le prove di collaudo degli ambienti confinati. Misurazione: superfici orizzontali e verticali confinate con polietilene</t>
  </si>
  <si>
    <t>LOM241.1C.01.800.0060</t>
  </si>
  <si>
    <t>LOM241.1C.01.800.0100</t>
  </si>
  <si>
    <t>Rimozione di rivestimento isolante in amianto da tubazioni con preliminare pulizia mediante aspiratori dotati di filtri, impregnazione fino a saturazione delle superfici con getto diffuso a bassa pressione di incapsulante fissativo ad elevata penetrazione e potere legante. Compresi: i piani di lavoro, insaccamento e stoccaggio dei rifiuti in apposita area del cantiere; carico e trasporto a discarica; nebulizzazione sulle superfici trattate con prodotti fissativi. Esclusi oneri di smaltimento</t>
  </si>
  <si>
    <t>LOM241.1C.01.800.0130</t>
  </si>
  <si>
    <t>Decontaminazione finale degli ambienti confinati e rimozione dei confinamenti. Compresa la nebulizzazione di soluzione diluita di incapsulante su tutte le superfici; la pulizia con aspiratori muniti di filtri; la pulizia dei pavimenti con segatura bagnata; lo smontaggio dei teli di polietilene; l'imballaggio di tutti i rifiuti in sacchi, lo stoccaggio in apposita area di cantiere, il carico e trasporto a discarica. Escluso l'onere di smaltimento. Misurazione: superfici orizzontali e verticali confinate</t>
  </si>
  <si>
    <t>LOM241.1C.01.900.0010</t>
  </si>
  <si>
    <t>Rimozione di strati isolanti di qualunque natura, forma e dimensione, sia in copertura, sia a parete che a pavimento, contenenti fibre artificiali vetrose (FAV) o fibre ceramiche refrattarie (FCR) che dalle analisi sono da considerare cancerogene, conformemente a quanto previsto nelle linee guida richiamate nelle note di consultazione. Compreso l'imballaggio con robusti involucri atti a garantire l'integrità della confezione, etichettatura, l'abbassamento e l'accatastamento nell'ambito del cantiere; il carico e trasporto agli impianti di stoccaggio, di recupero o a discarica. Esclusi gli oneri di smaltimento. Strato isolante posto:</t>
  </si>
  <si>
    <t>LOM241.1C.01.900.0010.b</t>
  </si>
  <si>
    <t>- in coperture piane</t>
  </si>
  <si>
    <t>Voce impiegata per analogia con la rimozione dei materassini in FAV su "Salvit controsoffitto.</t>
  </si>
  <si>
    <t>OPERA: Sistema di controsoffittatura di fibra artificiale generico. Escluso: imballaggio con involucri; etichettatura; coibentazione; elementi di sostegno.
LAVORO: Rimozione. Incluso: accatastamento in cantiere; carico/trasporto ad impianti di stoccaggio, recupero o discarica. Escluso: oneri di smaltimento.
SPECIFICHE TECNICHE: fibre artificiali vetrose FAV/fibre ceramiche refrattarie FCR considerate cancerogene.</t>
  </si>
  <si>
    <t>LOM241.OC.EEA.c04.C1210.Ob000.0000.-</t>
  </si>
  <si>
    <t>LOM241.RT.02.00.00.0090.a</t>
  </si>
  <si>
    <t>Durata prevista: 5 mesi continuativi</t>
  </si>
  <si>
    <t>Durata prevista: 6 mesi continuativi</t>
  </si>
  <si>
    <t>LOM241.1C.00.700.0010</t>
  </si>
  <si>
    <t>Campionamento delle fibre aerodisperse con campionatori ambientali o personali per il controllo della concentrazione delle fibre durante le operazioni di bonifica ed analisi dei campioni in microscopia ottica in contrasto di fase (MOCF)</t>
  </si>
  <si>
    <t>LOM241.1C.00.700.0010.b</t>
  </si>
  <si>
    <t>LOM241.1C.00.700.0020</t>
  </si>
  <si>
    <t>LOM241.1C.00.700.0020.b</t>
  </si>
  <si>
    <t>LOM241.1C.00.700.0030</t>
  </si>
  <si>
    <t>LOM241.1C.00.700.0030.b</t>
  </si>
  <si>
    <t>LOM241.OC.EEA.c01.C0000.Za000.0250.-</t>
  </si>
  <si>
    <t>OPERA: Edificio, residenziale di materiale generico.
LAVORO: Demolizione totale/parziale. Incluso: carico; trasporto a discariche autorizzate.
SPECIFICHE TECNICHE: anche pericolante; struttura in muratura, solai in legno, in ferro e tavelloni o misti in laterizio e c.a,
con mezzi meccanici.</t>
  </si>
  <si>
    <t>LOM241.1C.27.100.0010</t>
  </si>
  <si>
    <t>LOM241.1C.27.100.0010.h</t>
  </si>
  <si>
    <t>LOM241.1C.27.100.0010.g</t>
  </si>
  <si>
    <t>LOM241.1C.27.100.0010.e</t>
  </si>
  <si>
    <t>LOM241.1C.27.100.0010.a</t>
  </si>
  <si>
    <t>Previsto n. 1 cartello per n. 6 mesi continuativi</t>
  </si>
  <si>
    <t>Previsto n. 1 cartello</t>
  </si>
  <si>
    <t>Previsti 150 m di nastro per n. 6 mesi continuativi</t>
  </si>
  <si>
    <t>Previsti n. 4 estintori per n. 6 mesi continuativi</t>
  </si>
  <si>
    <t>PFTE BONIFICA MCA-FAV E DEMOLIZIONE</t>
  </si>
  <si>
    <t>Durata prevista di utilizzo: 60 giorni lavorativi non consecutivi</t>
  </si>
  <si>
    <t>Previsti n. 150 monitoraggi in MOCF</t>
  </si>
  <si>
    <t>Previsti n. 10 monitoraggi in SEM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</si>
</sst>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General_)"/>
    <numFmt numFmtId="165" formatCode="&quot;€&quot;\ #,##0.00"/>
    <numFmt numFmtId="166" formatCode="_-[$€]\ * #,##0.00_-;\-[$€]\ * #,##0.00_-;_-[$€]\ * &quot;-&quot;??_-;_-@_-"/>
    <numFmt numFmtId="167" formatCode="#,##0.00\ &quot;€&quot;"/>
  </numFmts>
  <fonts count="11" x14ac:knownFonts="1">
    <font>
      <sz val="10"/>
      <name val="Arial"/>
    </font>
    <font>
      <sz val="10"/>
      <name val="Arial"/>
      <family val="2"/>
    </font>
    <font>
      <sz val="8"/>
      <name val="Arial"/>
      <family val="2"/>
    </font>
    <font>
      <sz val="10"/>
      <name val="Helv"/>
    </font>
    <font>
      <b/>
      <sz val="10"/>
      <name val="Calibri"/>
      <family val="2"/>
      <scheme val="minor"/>
    </font>
    <font>
      <sz val="10"/>
      <name val="Calibri"/>
      <family val="2"/>
      <scheme val="minor"/>
    </font>
    <font>
      <b/>
      <sz val="10"/>
      <color indexed="9"/>
      <name val="Calibri"/>
      <family val="2"/>
      <scheme val="minor"/>
    </font>
    <font>
      <i/>
      <sz val="10"/>
      <name val="Calibri"/>
      <family val="2"/>
      <scheme val="minor"/>
    </font>
    <font>
      <b/>
      <sz val="10"/>
      <color theme="0"/>
      <name val="Calibri"/>
      <family val="2"/>
      <scheme val="minor"/>
    </font>
    <font>
      <b/>
      <i/>
      <sz val="10"/>
      <color theme="1" tint="0.34998626667073579"/>
      <name val="Calibri"/>
      <family val="2"/>
      <scheme val="minor"/>
    </font>
    <font>
      <i/>
      <sz val="10"/>
      <color theme="1" tint="0.34998626667073579"/>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4" tint="-0.249977111117893"/>
        <bgColor indexed="64"/>
      </patternFill>
    </fill>
  </fills>
  <borders count="7">
    <border>
      <left/>
      <right/>
      <top/>
      <bottom/>
      <diagonal/>
    </border>
    <border>
      <left style="hair">
        <color indexed="64"/>
      </left>
      <right/>
      <top/>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8">
    <xf numFmtId="0" fontId="0" fillId="0" borderId="0"/>
    <xf numFmtId="164" fontId="2" fillId="0" borderId="1" applyNumberFormat="0" applyFill="0" applyProtection="0">
      <alignment horizontal="justify" wrapText="1"/>
    </xf>
    <xf numFmtId="2" fontId="2" fillId="0" borderId="1" applyFill="0" applyProtection="0"/>
    <xf numFmtId="166" fontId="1" fillId="0" borderId="0" applyFont="0" applyFill="0" applyBorder="0" applyAlignment="0" applyProtection="0"/>
    <xf numFmtId="37" fontId="2" fillId="0" borderId="2" applyFill="0" applyProtection="0"/>
    <xf numFmtId="37" fontId="2" fillId="0" borderId="1" applyFill="0" applyProtection="0"/>
    <xf numFmtId="0" fontId="3" fillId="0" borderId="3" applyNumberFormat="0" applyFill="0" applyProtection="0">
      <alignment horizontal="center" vertical="center" wrapText="1"/>
    </xf>
    <xf numFmtId="164" fontId="2" fillId="0" borderId="1" applyNumberFormat="0" applyFill="0" applyProtection="0">
      <alignment horizontal="center"/>
    </xf>
  </cellStyleXfs>
  <cellXfs count="64">
    <xf numFmtId="0" fontId="0" fillId="0" borderId="0" xfId="0"/>
    <xf numFmtId="0" fontId="5" fillId="0" borderId="0" xfId="0" applyNumberFormat="1" applyFont="1" applyFill="1" applyBorder="1" applyAlignment="1" applyProtection="1">
      <protection locked="0"/>
    </xf>
    <xf numFmtId="165" fontId="5" fillId="0" borderId="0" xfId="0" applyNumberFormat="1" applyFont="1" applyFill="1" applyBorder="1" applyAlignment="1" applyProtection="1">
      <protection locked="0"/>
    </xf>
    <xf numFmtId="0" fontId="5" fillId="0" borderId="0" xfId="0" applyNumberFormat="1" applyFont="1" applyFill="1" applyProtection="1">
      <protection locked="0"/>
    </xf>
    <xf numFmtId="0" fontId="5" fillId="0" borderId="0" xfId="0" applyNumberFormat="1" applyFont="1" applyFill="1" applyBorder="1" applyAlignment="1" applyProtection="1">
      <alignment horizontal="center"/>
      <protection locked="0"/>
    </xf>
    <xf numFmtId="0" fontId="5" fillId="0" borderId="0" xfId="0" applyNumberFormat="1" applyFont="1" applyFill="1" applyBorder="1" applyAlignment="1" applyProtection="1">
      <alignment horizontal="justify" vertical="center" wrapText="1"/>
      <protection locked="0"/>
    </xf>
    <xf numFmtId="165" fontId="5" fillId="0" borderId="0" xfId="0" applyNumberFormat="1" applyFont="1" applyFill="1" applyBorder="1" applyAlignment="1" applyProtection="1">
      <alignment horizontal="right"/>
      <protection locked="0"/>
    </xf>
    <xf numFmtId="0" fontId="5" fillId="0" borderId="6" xfId="0" applyNumberFormat="1" applyFont="1" applyFill="1" applyBorder="1" applyAlignment="1" applyProtection="1">
      <alignment horizontal="center" vertical="center"/>
      <protection locked="0"/>
    </xf>
    <xf numFmtId="0" fontId="5" fillId="0" borderId="6" xfId="1" applyNumberFormat="1" applyFont="1" applyFill="1" applyBorder="1" applyAlignment="1" applyProtection="1">
      <alignment horizontal="justify" vertical="top"/>
      <protection locked="0"/>
    </xf>
    <xf numFmtId="3" fontId="5" fillId="0" borderId="6" xfId="0" applyNumberFormat="1" applyFont="1" applyFill="1" applyBorder="1" applyAlignment="1" applyProtection="1">
      <alignment horizontal="center" vertical="center"/>
      <protection locked="0"/>
    </xf>
    <xf numFmtId="165" fontId="5" fillId="0" borderId="6" xfId="0" applyNumberFormat="1" applyFont="1" applyFill="1" applyBorder="1" applyAlignment="1" applyProtection="1">
      <alignment horizontal="center" vertical="center"/>
      <protection locked="0"/>
    </xf>
    <xf numFmtId="165" fontId="5" fillId="0" borderId="6" xfId="0" applyNumberFormat="1" applyFont="1" applyFill="1" applyBorder="1" applyAlignment="1" applyProtection="1">
      <alignment horizontal="right" vertical="center"/>
      <protection locked="0"/>
    </xf>
    <xf numFmtId="0" fontId="5" fillId="0" borderId="6" xfId="1" applyNumberFormat="1" applyFont="1" applyFill="1" applyBorder="1" applyAlignment="1" applyProtection="1">
      <alignment vertical="center" wrapText="1"/>
      <protection locked="0"/>
    </xf>
    <xf numFmtId="0" fontId="5" fillId="0" borderId="6" xfId="1" applyNumberFormat="1" applyFont="1" applyFill="1" applyBorder="1" applyAlignment="1" applyProtection="1">
      <alignment horizontal="justify" vertical="top" wrapText="1"/>
      <protection locked="0"/>
    </xf>
    <xf numFmtId="0" fontId="5" fillId="0" borderId="6" xfId="1" applyNumberFormat="1" applyFont="1" applyFill="1" applyBorder="1" applyAlignment="1" applyProtection="1">
      <alignment horizontal="left" vertical="center" wrapText="1"/>
      <protection locked="0"/>
    </xf>
    <xf numFmtId="0" fontId="5" fillId="0" borderId="6" xfId="1" quotePrefix="1" applyNumberFormat="1" applyFont="1" applyFill="1" applyBorder="1" applyAlignment="1" applyProtection="1">
      <alignment horizontal="left" vertical="center" wrapText="1"/>
      <protection locked="0"/>
    </xf>
    <xf numFmtId="0" fontId="7" fillId="0" borderId="6" xfId="1" applyNumberFormat="1" applyFont="1" applyFill="1" applyBorder="1" applyAlignment="1" applyProtection="1">
      <alignment vertical="center" wrapText="1"/>
      <protection locked="0"/>
    </xf>
    <xf numFmtId="0" fontId="5" fillId="0" borderId="6" xfId="1" applyNumberFormat="1" applyFont="1" applyFill="1" applyBorder="1" applyAlignment="1" applyProtection="1">
      <alignment horizontal="justify" vertical="center" wrapText="1"/>
      <protection locked="0"/>
    </xf>
    <xf numFmtId="0" fontId="5" fillId="0" borderId="6" xfId="1" quotePrefix="1" applyNumberFormat="1" applyFont="1" applyFill="1" applyBorder="1" applyAlignment="1" applyProtection="1">
      <alignment horizontal="justify" vertical="top" wrapText="1"/>
      <protection locked="0"/>
    </xf>
    <xf numFmtId="0" fontId="5" fillId="0" borderId="6" xfId="1" quotePrefix="1" applyNumberFormat="1" applyFont="1" applyFill="1" applyBorder="1" applyAlignment="1" applyProtection="1">
      <alignment vertical="center" wrapText="1"/>
      <protection locked="0"/>
    </xf>
    <xf numFmtId="0" fontId="5" fillId="0" borderId="6" xfId="1" quotePrefix="1" applyNumberFormat="1" applyFont="1" applyFill="1" applyBorder="1" applyAlignment="1" applyProtection="1">
      <alignment horizontal="justify" vertical="center" wrapText="1"/>
      <protection locked="0"/>
    </xf>
    <xf numFmtId="0" fontId="4" fillId="2" borderId="4" xfId="1" applyNumberFormat="1" applyFont="1" applyFill="1" applyBorder="1" applyAlignment="1" applyProtection="1">
      <alignment horizontal="center" vertical="center" wrapText="1"/>
      <protection locked="0"/>
    </xf>
    <xf numFmtId="0" fontId="5" fillId="3" borderId="0" xfId="0" applyNumberFormat="1" applyFont="1" applyFill="1" applyProtection="1">
      <protection locked="0"/>
    </xf>
    <xf numFmtId="0" fontId="5" fillId="3" borderId="0" xfId="0" applyNumberFormat="1" applyFont="1" applyFill="1" applyAlignment="1" applyProtection="1">
      <alignment horizontal="center"/>
      <protection locked="0"/>
    </xf>
    <xf numFmtId="0" fontId="5" fillId="3" borderId="0" xfId="0" applyNumberFormat="1" applyFont="1" applyFill="1" applyAlignment="1" applyProtection="1">
      <alignment horizontal="center" vertical="top"/>
      <protection locked="0"/>
    </xf>
    <xf numFmtId="10" fontId="5" fillId="0" borderId="0" xfId="0" applyNumberFormat="1" applyFont="1" applyFill="1" applyBorder="1" applyAlignment="1" applyProtection="1">
      <alignment horizontal="right"/>
      <protection locked="0"/>
    </xf>
    <xf numFmtId="0" fontId="4" fillId="0" borderId="6" xfId="1" applyNumberFormat="1" applyFont="1" applyFill="1" applyBorder="1" applyAlignment="1" applyProtection="1">
      <alignment horizontal="center" vertical="center" wrapText="1"/>
      <protection locked="0"/>
    </xf>
    <xf numFmtId="0" fontId="4" fillId="3" borderId="6" xfId="1" applyNumberFormat="1" applyFont="1" applyFill="1" applyBorder="1" applyAlignment="1" applyProtection="1">
      <alignment horizontal="center" vertical="center" wrapText="1"/>
      <protection locked="0"/>
    </xf>
    <xf numFmtId="165" fontId="4" fillId="2" borderId="3" xfId="0" applyNumberFormat="1" applyFont="1" applyFill="1" applyBorder="1" applyAlignment="1" applyProtection="1">
      <alignment vertical="center"/>
      <protection locked="0"/>
    </xf>
    <xf numFmtId="0" fontId="6" fillId="4" borderId="4" xfId="1" applyNumberFormat="1" applyFont="1" applyFill="1" applyBorder="1" applyAlignment="1" applyProtection="1">
      <alignment horizontal="center" vertical="center" wrapText="1"/>
      <protection locked="0"/>
    </xf>
    <xf numFmtId="0" fontId="6" fillId="4" borderId="3" xfId="1" applyNumberFormat="1" applyFont="1" applyFill="1" applyBorder="1" applyAlignment="1" applyProtection="1">
      <alignment horizontal="center" vertical="center" wrapText="1"/>
      <protection locked="0"/>
    </xf>
    <xf numFmtId="0" fontId="6" fillId="4" borderId="3" xfId="1" applyNumberFormat="1" applyFont="1" applyFill="1" applyBorder="1" applyAlignment="1" applyProtection="1">
      <alignment horizontal="right" vertical="center" wrapText="1"/>
      <protection locked="0"/>
    </xf>
    <xf numFmtId="167" fontId="5" fillId="0" borderId="0" xfId="0" applyNumberFormat="1" applyFont="1" applyFill="1" applyBorder="1" applyAlignment="1" applyProtection="1">
      <protection locked="0"/>
    </xf>
    <xf numFmtId="165" fontId="4" fillId="2" borderId="6" xfId="0" applyNumberFormat="1" applyFont="1" applyFill="1" applyBorder="1" applyAlignment="1" applyProtection="1">
      <alignment horizontal="right" vertical="center"/>
      <protection locked="0"/>
    </xf>
    <xf numFmtId="165" fontId="4" fillId="0" borderId="6" xfId="0" applyNumberFormat="1" applyFont="1" applyFill="1" applyBorder="1" applyAlignment="1" applyProtection="1">
      <alignment vertical="center"/>
      <protection locked="0"/>
    </xf>
    <xf numFmtId="10" fontId="9" fillId="4" borderId="3" xfId="1" applyNumberFormat="1" applyFont="1" applyFill="1" applyBorder="1" applyAlignment="1" applyProtection="1">
      <alignment horizontal="right" vertical="center" wrapText="1"/>
      <protection locked="0"/>
    </xf>
    <xf numFmtId="167" fontId="9" fillId="4" borderId="5" xfId="1" applyNumberFormat="1" applyFont="1" applyFill="1" applyBorder="1" applyAlignment="1" applyProtection="1">
      <alignment horizontal="right" vertical="center" wrapText="1"/>
      <protection locked="0"/>
    </xf>
    <xf numFmtId="10" fontId="10" fillId="0" borderId="6" xfId="0" applyNumberFormat="1" applyFont="1" applyFill="1" applyBorder="1" applyAlignment="1" applyProtection="1">
      <alignment horizontal="right" vertical="center"/>
      <protection locked="0"/>
    </xf>
    <xf numFmtId="167" fontId="10" fillId="0" borderId="6" xfId="0" applyNumberFormat="1" applyFont="1" applyFill="1" applyBorder="1" applyAlignment="1" applyProtection="1">
      <alignment horizontal="right" vertical="center"/>
      <protection locked="0"/>
    </xf>
    <xf numFmtId="165" fontId="10" fillId="0" borderId="6" xfId="0" applyNumberFormat="1" applyFont="1" applyFill="1" applyBorder="1" applyAlignment="1" applyProtection="1">
      <alignment horizontal="right" vertical="center"/>
      <protection locked="0"/>
    </xf>
    <xf numFmtId="10" fontId="10" fillId="0" borderId="0" xfId="0" applyNumberFormat="1" applyFont="1" applyFill="1" applyBorder="1" applyAlignment="1" applyProtection="1">
      <alignment horizontal="right"/>
      <protection locked="0"/>
    </xf>
    <xf numFmtId="167" fontId="10" fillId="0" borderId="0" xfId="0" applyNumberFormat="1" applyFont="1" applyFill="1" applyBorder="1" applyAlignment="1" applyProtection="1">
      <alignment horizontal="right"/>
      <protection locked="0"/>
    </xf>
    <xf numFmtId="10" fontId="9" fillId="3" borderId="6" xfId="1" applyNumberFormat="1" applyFont="1" applyFill="1" applyBorder="1" applyAlignment="1" applyProtection="1">
      <alignment horizontal="center" vertical="center" wrapText="1"/>
      <protection locked="0"/>
    </xf>
    <xf numFmtId="0" fontId="9" fillId="3" borderId="6" xfId="1" applyNumberFormat="1" applyFont="1" applyFill="1" applyBorder="1" applyAlignment="1" applyProtection="1">
      <alignment horizontal="center" vertical="center" wrapText="1"/>
      <protection locked="0"/>
    </xf>
    <xf numFmtId="10" fontId="9" fillId="0" borderId="6" xfId="0" applyNumberFormat="1" applyFont="1" applyFill="1" applyBorder="1" applyAlignment="1" applyProtection="1">
      <alignment vertical="center"/>
      <protection locked="0"/>
    </xf>
    <xf numFmtId="165" fontId="9" fillId="0" borderId="6" xfId="0" applyNumberFormat="1" applyFont="1" applyFill="1" applyBorder="1" applyAlignment="1" applyProtection="1">
      <alignment vertical="center"/>
      <protection locked="0"/>
    </xf>
    <xf numFmtId="10" fontId="9" fillId="0" borderId="6" xfId="0" applyNumberFormat="1" applyFont="1" applyFill="1" applyBorder="1" applyAlignment="1" applyProtection="1">
      <alignment horizontal="right" vertical="center"/>
      <protection locked="0"/>
    </xf>
    <xf numFmtId="165" fontId="9" fillId="0" borderId="6" xfId="0" applyNumberFormat="1" applyFont="1" applyFill="1" applyBorder="1" applyAlignment="1" applyProtection="1">
      <alignment horizontal="right" vertical="center"/>
      <protection locked="0"/>
    </xf>
    <xf numFmtId="0" fontId="5" fillId="0" borderId="6" xfId="0" applyNumberFormat="1" applyFont="1" applyFill="1" applyBorder="1" applyAlignment="1" applyProtection="1">
      <alignment horizontal="center" vertical="center" wrapText="1"/>
      <protection locked="0"/>
    </xf>
    <xf numFmtId="0" fontId="6" fillId="4" borderId="3" xfId="1" applyNumberFormat="1" applyFont="1" applyFill="1" applyBorder="1" applyAlignment="1" applyProtection="1">
      <alignment horizontal="left" vertical="center" wrapText="1"/>
      <protection locked="0"/>
    </xf>
    <xf numFmtId="10" fontId="9" fillId="3" borderId="6" xfId="0" applyNumberFormat="1" applyFont="1" applyFill="1" applyBorder="1" applyAlignment="1" applyProtection="1">
      <alignment horizontal="center" vertical="center" wrapText="1"/>
      <protection locked="0"/>
    </xf>
    <xf numFmtId="167" fontId="9" fillId="3" borderId="6" xfId="0" applyNumberFormat="1" applyFont="1" applyFill="1" applyBorder="1" applyAlignment="1" applyProtection="1">
      <alignment horizontal="center" vertical="center" wrapText="1"/>
      <protection locked="0"/>
    </xf>
    <xf numFmtId="0" fontId="4" fillId="3" borderId="6" xfId="0" applyNumberFormat="1" applyFont="1" applyFill="1" applyBorder="1" applyAlignment="1" applyProtection="1">
      <alignment horizontal="center" vertical="center" wrapText="1"/>
      <protection locked="0"/>
    </xf>
    <xf numFmtId="0" fontId="5" fillId="3" borderId="6" xfId="0" applyNumberFormat="1" applyFont="1" applyFill="1" applyBorder="1" applyAlignment="1">
      <alignment horizontal="center" vertical="center"/>
    </xf>
    <xf numFmtId="0" fontId="4" fillId="3" borderId="6" xfId="0" applyNumberFormat="1" applyFont="1" applyFill="1" applyBorder="1" applyAlignment="1" applyProtection="1">
      <alignment horizontal="center" vertical="center" wrapText="1"/>
    </xf>
    <xf numFmtId="165" fontId="4" fillId="3" borderId="6" xfId="0" applyNumberFormat="1" applyFont="1" applyFill="1" applyBorder="1" applyAlignment="1" applyProtection="1">
      <alignment horizontal="center" vertical="center" wrapText="1"/>
      <protection locked="0"/>
    </xf>
    <xf numFmtId="0" fontId="4" fillId="0" borderId="6" xfId="1" applyNumberFormat="1" applyFont="1" applyFill="1" applyBorder="1" applyAlignment="1" applyProtection="1">
      <alignment horizontal="left" vertical="center" wrapText="1"/>
      <protection locked="0"/>
    </xf>
    <xf numFmtId="0" fontId="4" fillId="2" borderId="3" xfId="1" applyNumberFormat="1" applyFont="1" applyFill="1" applyBorder="1" applyAlignment="1" applyProtection="1">
      <alignment horizontal="center" vertical="center" wrapText="1"/>
      <protection locked="0"/>
    </xf>
    <xf numFmtId="0" fontId="4" fillId="3" borderId="4" xfId="1" applyNumberFormat="1" applyFont="1" applyFill="1" applyBorder="1" applyAlignment="1" applyProtection="1">
      <alignment horizontal="left" vertical="center" wrapText="1"/>
      <protection locked="0"/>
    </xf>
    <xf numFmtId="0" fontId="4" fillId="3" borderId="3" xfId="1" applyNumberFormat="1" applyFont="1" applyFill="1" applyBorder="1" applyAlignment="1" applyProtection="1">
      <alignment horizontal="left" vertical="center" wrapText="1"/>
      <protection locked="0"/>
    </xf>
    <xf numFmtId="0" fontId="4" fillId="3" borderId="5" xfId="1" applyNumberFormat="1" applyFont="1" applyFill="1" applyBorder="1" applyAlignment="1" applyProtection="1">
      <alignment horizontal="left" vertical="center" wrapText="1"/>
      <protection locked="0"/>
    </xf>
    <xf numFmtId="0" fontId="8" fillId="4" borderId="4" xfId="0" applyNumberFormat="1" applyFont="1" applyFill="1" applyBorder="1" applyAlignment="1" applyProtection="1">
      <alignment horizontal="center" vertical="center" wrapText="1"/>
      <protection locked="0"/>
    </xf>
    <xf numFmtId="0" fontId="8" fillId="4" borderId="3" xfId="0" applyNumberFormat="1" applyFont="1" applyFill="1" applyBorder="1" applyAlignment="1" applyProtection="1">
      <alignment horizontal="center" vertical="center" wrapText="1"/>
      <protection locked="0"/>
    </xf>
    <xf numFmtId="0" fontId="8" fillId="4" borderId="5" xfId="0" applyNumberFormat="1" applyFont="1" applyFill="1" applyBorder="1" applyAlignment="1" applyProtection="1">
      <alignment horizontal="center" vertical="center" wrapText="1"/>
      <protection locked="0"/>
    </xf>
  </cellXfs>
  <cellStyles count="8">
    <cellStyle name="DESCRIZIONE" xfId="1"/>
    <cellStyle name="DIMENSIONE" xfId="2"/>
    <cellStyle name="Euro" xfId="3"/>
    <cellStyle name="IMPORTO" xfId="4"/>
    <cellStyle name="Normale" xfId="0" builtinId="0"/>
    <cellStyle name="PREZZO" xfId="5"/>
    <cellStyle name="Titolo" xfId="6" builtinId="15" customBuiltin="1"/>
    <cellStyle name="UM"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view="pageBreakPreview" topLeftCell="A64" zoomScale="120" zoomScaleNormal="110" zoomScaleSheetLayoutView="120" workbookViewId="0">
      <selection activeCell="E57" sqref="E57"/>
    </sheetView>
  </sheetViews>
  <sheetFormatPr defaultColWidth="9.140625" defaultRowHeight="12.75" x14ac:dyDescent="0.2"/>
  <cols>
    <col min="1" max="1" width="6.42578125" style="4" customWidth="1"/>
    <col min="2" max="2" width="16.7109375" style="4" customWidth="1"/>
    <col min="3" max="3" width="56.7109375" style="5" customWidth="1"/>
    <col min="4" max="4" width="8" style="4" customWidth="1"/>
    <col min="5" max="5" width="10.7109375" style="4" customWidth="1"/>
    <col min="6" max="7" width="11.7109375" style="6" customWidth="1"/>
    <col min="8" max="8" width="11.7109375" style="40" customWidth="1"/>
    <col min="9" max="9" width="11.7109375" style="41" customWidth="1"/>
    <col min="10" max="10" width="11.5703125" style="3" bestFit="1" customWidth="1"/>
    <col min="11" max="11" width="11.28515625" style="3" bestFit="1" customWidth="1"/>
    <col min="12" max="12" width="9.140625" style="3"/>
    <col min="13" max="13" width="11.28515625" style="3" bestFit="1" customWidth="1"/>
    <col min="14" max="16384" width="9.140625" style="3"/>
  </cols>
  <sheetData>
    <row r="1" spans="1:13" s="22" customFormat="1" ht="20.25" customHeight="1" x14ac:dyDescent="0.2">
      <c r="A1" s="52" t="s">
        <v>3</v>
      </c>
      <c r="B1" s="52"/>
      <c r="C1" s="52"/>
      <c r="D1" s="52"/>
      <c r="E1" s="52"/>
      <c r="F1" s="52"/>
      <c r="G1" s="52"/>
      <c r="H1" s="52"/>
      <c r="I1" s="52"/>
    </row>
    <row r="2" spans="1:13" s="22" customFormat="1" ht="20.25" customHeight="1" x14ac:dyDescent="0.2">
      <c r="A2" s="52" t="s">
        <v>148</v>
      </c>
      <c r="B2" s="52"/>
      <c r="C2" s="52"/>
      <c r="D2" s="52"/>
      <c r="E2" s="52"/>
      <c r="F2" s="52"/>
      <c r="G2" s="52"/>
      <c r="H2" s="52"/>
      <c r="I2" s="52"/>
    </row>
    <row r="3" spans="1:13" s="22" customFormat="1" ht="20.25" customHeight="1" x14ac:dyDescent="0.2">
      <c r="A3" s="52" t="s">
        <v>204</v>
      </c>
      <c r="B3" s="52"/>
      <c r="C3" s="52"/>
      <c r="D3" s="52"/>
      <c r="E3" s="52"/>
      <c r="F3" s="52"/>
      <c r="G3" s="52"/>
      <c r="H3" s="52"/>
      <c r="I3" s="52"/>
    </row>
    <row r="4" spans="1:13" s="23" customFormat="1" ht="14.25" customHeight="1" x14ac:dyDescent="0.2">
      <c r="A4" s="52" t="s">
        <v>0</v>
      </c>
      <c r="B4" s="52" t="s">
        <v>167</v>
      </c>
      <c r="C4" s="52" t="s">
        <v>1</v>
      </c>
      <c r="D4" s="52" t="s">
        <v>5</v>
      </c>
      <c r="E4" s="54" t="s">
        <v>4</v>
      </c>
      <c r="F4" s="55" t="s">
        <v>26</v>
      </c>
      <c r="G4" s="55" t="s">
        <v>27</v>
      </c>
      <c r="H4" s="50" t="s">
        <v>151</v>
      </c>
      <c r="I4" s="51" t="s">
        <v>152</v>
      </c>
    </row>
    <row r="5" spans="1:13" s="24" customFormat="1" ht="50.25" customHeight="1" x14ac:dyDescent="0.2">
      <c r="A5" s="52"/>
      <c r="B5" s="52"/>
      <c r="C5" s="52"/>
      <c r="D5" s="53"/>
      <c r="E5" s="54"/>
      <c r="F5" s="55"/>
      <c r="G5" s="55"/>
      <c r="H5" s="50"/>
      <c r="I5" s="51"/>
    </row>
    <row r="6" spans="1:13" s="1" customFormat="1" ht="18" customHeight="1" x14ac:dyDescent="0.2">
      <c r="A6" s="29">
        <v>1</v>
      </c>
      <c r="B6" s="30"/>
      <c r="C6" s="49" t="s">
        <v>6</v>
      </c>
      <c r="D6" s="49"/>
      <c r="E6" s="49"/>
      <c r="F6" s="49"/>
      <c r="G6" s="31"/>
      <c r="H6" s="35"/>
      <c r="I6" s="36"/>
    </row>
    <row r="7" spans="1:13" s="1" customFormat="1" ht="102" x14ac:dyDescent="0.2">
      <c r="A7" s="7" t="s">
        <v>9</v>
      </c>
      <c r="B7" s="7" t="s">
        <v>154</v>
      </c>
      <c r="C7" s="8" t="s">
        <v>31</v>
      </c>
      <c r="D7" s="7"/>
      <c r="E7" s="9"/>
      <c r="F7" s="10"/>
      <c r="G7" s="11"/>
      <c r="H7" s="37"/>
      <c r="I7" s="38"/>
    </row>
    <row r="8" spans="1:13" s="1" customFormat="1" x14ac:dyDescent="0.2">
      <c r="A8" s="7"/>
      <c r="B8" s="7"/>
      <c r="C8" s="12"/>
      <c r="D8" s="7" t="s">
        <v>2</v>
      </c>
      <c r="E8" s="9">
        <v>1</v>
      </c>
      <c r="F8" s="10">
        <v>1500</v>
      </c>
      <c r="G8" s="11">
        <f>E8*F8</f>
        <v>1500</v>
      </c>
      <c r="H8" s="37">
        <v>0.79049999999999998</v>
      </c>
      <c r="I8" s="39">
        <f>G8*H8</f>
        <v>1185.75</v>
      </c>
    </row>
    <row r="9" spans="1:13" s="1" customFormat="1" ht="51" x14ac:dyDescent="0.2">
      <c r="A9" s="7" t="s">
        <v>111</v>
      </c>
      <c r="B9" s="7" t="s">
        <v>155</v>
      </c>
      <c r="C9" s="13" t="s">
        <v>23</v>
      </c>
      <c r="D9" s="7"/>
      <c r="E9" s="9"/>
      <c r="F9" s="10"/>
      <c r="G9" s="11"/>
      <c r="H9" s="37"/>
      <c r="I9" s="38"/>
    </row>
    <row r="10" spans="1:13" s="1" customFormat="1" ht="12.95" customHeight="1" x14ac:dyDescent="0.2">
      <c r="A10" s="7"/>
      <c r="B10" s="7"/>
      <c r="C10" s="14"/>
      <c r="D10" s="7" t="s">
        <v>2</v>
      </c>
      <c r="E10" s="9">
        <v>1</v>
      </c>
      <c r="F10" s="10">
        <v>3000</v>
      </c>
      <c r="G10" s="11">
        <f>E10*F10</f>
        <v>3000</v>
      </c>
      <c r="H10" s="37">
        <v>0.79049999999999998</v>
      </c>
      <c r="I10" s="39">
        <f>G10*H10</f>
        <v>2371.5</v>
      </c>
    </row>
    <row r="11" spans="1:13" s="1" customFormat="1" ht="51" x14ac:dyDescent="0.2">
      <c r="A11" s="7" t="s">
        <v>112</v>
      </c>
      <c r="B11" s="48" t="s">
        <v>158</v>
      </c>
      <c r="C11" s="13" t="s">
        <v>159</v>
      </c>
      <c r="D11" s="7"/>
      <c r="E11" s="9"/>
      <c r="F11" s="10"/>
      <c r="G11" s="11"/>
      <c r="H11" s="37"/>
      <c r="I11" s="38"/>
    </row>
    <row r="12" spans="1:13" s="1" customFormat="1" ht="12.95" customHeight="1" x14ac:dyDescent="0.2">
      <c r="A12" s="7"/>
      <c r="B12" s="7"/>
      <c r="C12" s="15"/>
      <c r="D12" s="7" t="s">
        <v>15</v>
      </c>
      <c r="E12" s="9">
        <v>3</v>
      </c>
      <c r="F12" s="10">
        <v>110.78</v>
      </c>
      <c r="G12" s="11">
        <f>E12*F12</f>
        <v>332.34000000000003</v>
      </c>
      <c r="H12" s="37">
        <v>0.60519999999999996</v>
      </c>
      <c r="I12" s="39">
        <f>G12*H12</f>
        <v>201.13216800000001</v>
      </c>
    </row>
    <row r="13" spans="1:13" s="1" customFormat="1" ht="51" x14ac:dyDescent="0.2">
      <c r="A13" s="7" t="s">
        <v>164</v>
      </c>
      <c r="B13" s="48" t="s">
        <v>160</v>
      </c>
      <c r="C13" s="13" t="s">
        <v>161</v>
      </c>
      <c r="D13" s="7"/>
      <c r="E13" s="9"/>
      <c r="F13" s="10"/>
      <c r="G13" s="11"/>
      <c r="H13" s="37"/>
      <c r="I13" s="38"/>
    </row>
    <row r="14" spans="1:13" s="1" customFormat="1" ht="12.95" customHeight="1" x14ac:dyDescent="0.2">
      <c r="A14" s="7"/>
      <c r="B14" s="7"/>
      <c r="C14" s="15"/>
      <c r="D14" s="7" t="s">
        <v>15</v>
      </c>
      <c r="E14" s="9">
        <v>6</v>
      </c>
      <c r="F14" s="10">
        <v>221.51</v>
      </c>
      <c r="G14" s="11">
        <f>E14*F14</f>
        <v>1329.06</v>
      </c>
      <c r="H14" s="37">
        <v>0.60529999999999995</v>
      </c>
      <c r="I14" s="39">
        <f t="shared" ref="I14:I16" si="0">G14*H14</f>
        <v>804.48001799999986</v>
      </c>
    </row>
    <row r="15" spans="1:13" s="1" customFormat="1" ht="51" x14ac:dyDescent="0.2">
      <c r="A15" s="7" t="s">
        <v>165</v>
      </c>
      <c r="B15" s="48" t="s">
        <v>162</v>
      </c>
      <c r="C15" s="13" t="s">
        <v>163</v>
      </c>
      <c r="D15" s="7"/>
      <c r="E15" s="9"/>
      <c r="F15" s="10"/>
      <c r="G15" s="11"/>
      <c r="H15" s="37"/>
      <c r="I15" s="38"/>
    </row>
    <row r="16" spans="1:13" s="1" customFormat="1" ht="12.95" customHeight="1" x14ac:dyDescent="0.2">
      <c r="A16" s="7"/>
      <c r="B16" s="7"/>
      <c r="C16" s="15"/>
      <c r="D16" s="7" t="s">
        <v>15</v>
      </c>
      <c r="E16" s="9">
        <v>4</v>
      </c>
      <c r="F16" s="10">
        <v>338.84</v>
      </c>
      <c r="G16" s="11">
        <f>E16*F16</f>
        <v>1355.36</v>
      </c>
      <c r="H16" s="37">
        <v>0.59899999999999998</v>
      </c>
      <c r="I16" s="39">
        <f t="shared" si="0"/>
        <v>811.86063999999988</v>
      </c>
      <c r="K16" s="2"/>
      <c r="M16" s="32"/>
    </row>
    <row r="17" spans="1:9" s="1" customFormat="1" ht="18" customHeight="1" x14ac:dyDescent="0.2">
      <c r="A17" s="29">
        <v>2</v>
      </c>
      <c r="B17" s="30"/>
      <c r="C17" s="49" t="s">
        <v>32</v>
      </c>
      <c r="D17" s="49"/>
      <c r="E17" s="49"/>
      <c r="F17" s="49"/>
      <c r="G17" s="31"/>
      <c r="H17" s="35"/>
      <c r="I17" s="36"/>
    </row>
    <row r="18" spans="1:9" s="1" customFormat="1" ht="76.5" x14ac:dyDescent="0.2">
      <c r="A18" s="7" t="s">
        <v>113</v>
      </c>
      <c r="B18" s="48" t="s">
        <v>166</v>
      </c>
      <c r="C18" s="13" t="s">
        <v>24</v>
      </c>
      <c r="D18" s="7"/>
      <c r="E18" s="9"/>
      <c r="F18" s="10"/>
      <c r="G18" s="11"/>
      <c r="H18" s="37"/>
      <c r="I18" s="38"/>
    </row>
    <row r="19" spans="1:9" s="1" customFormat="1" ht="25.5" x14ac:dyDescent="0.2">
      <c r="A19" s="7"/>
      <c r="B19" s="7"/>
      <c r="C19" s="16" t="s">
        <v>48</v>
      </c>
      <c r="D19" s="7"/>
      <c r="E19" s="9"/>
      <c r="F19" s="10"/>
      <c r="G19" s="11"/>
      <c r="H19" s="37"/>
      <c r="I19" s="38"/>
    </row>
    <row r="20" spans="1:9" s="1" customFormat="1" x14ac:dyDescent="0.2">
      <c r="A20" s="7"/>
      <c r="B20" s="7"/>
      <c r="C20" s="12" t="s">
        <v>54</v>
      </c>
      <c r="D20" s="7" t="s">
        <v>12</v>
      </c>
      <c r="E20" s="9">
        <v>1800</v>
      </c>
      <c r="F20" s="10">
        <v>6.31</v>
      </c>
      <c r="G20" s="11">
        <f>E20*F20</f>
        <v>11358</v>
      </c>
      <c r="H20" s="37">
        <v>0.54879999999999995</v>
      </c>
      <c r="I20" s="39">
        <f>G20*H20</f>
        <v>6233.2703999999994</v>
      </c>
    </row>
    <row r="21" spans="1:9" s="1" customFormat="1" ht="76.5" x14ac:dyDescent="0.2">
      <c r="A21" s="7" t="s">
        <v>114</v>
      </c>
      <c r="B21" s="48" t="s">
        <v>168</v>
      </c>
      <c r="C21" s="13" t="s">
        <v>25</v>
      </c>
      <c r="D21" s="7"/>
      <c r="E21" s="9"/>
      <c r="F21" s="10"/>
      <c r="G21" s="11"/>
      <c r="H21" s="37"/>
      <c r="I21" s="38"/>
    </row>
    <row r="22" spans="1:9" s="1" customFormat="1" ht="25.5" x14ac:dyDescent="0.2">
      <c r="A22" s="7"/>
      <c r="B22" s="7"/>
      <c r="C22" s="16" t="s">
        <v>42</v>
      </c>
      <c r="D22" s="7"/>
      <c r="E22" s="9"/>
      <c r="F22" s="10"/>
      <c r="G22" s="11"/>
      <c r="H22" s="37"/>
      <c r="I22" s="38"/>
    </row>
    <row r="23" spans="1:9" s="1" customFormat="1" x14ac:dyDescent="0.2">
      <c r="A23" s="7"/>
      <c r="B23" s="7"/>
      <c r="C23" s="12" t="s">
        <v>55</v>
      </c>
      <c r="D23" s="7" t="s">
        <v>12</v>
      </c>
      <c r="E23" s="9">
        <v>5100</v>
      </c>
      <c r="F23" s="10">
        <v>16.72</v>
      </c>
      <c r="G23" s="11">
        <f>E23*F23</f>
        <v>85272</v>
      </c>
      <c r="H23" s="37">
        <v>0.65359999999999996</v>
      </c>
      <c r="I23" s="39">
        <f>G23*H23</f>
        <v>55733.779199999997</v>
      </c>
    </row>
    <row r="24" spans="1:9" s="1" customFormat="1" ht="76.5" x14ac:dyDescent="0.2">
      <c r="A24" s="7" t="s">
        <v>115</v>
      </c>
      <c r="B24" s="48" t="s">
        <v>169</v>
      </c>
      <c r="C24" s="13" t="s">
        <v>170</v>
      </c>
      <c r="D24" s="7"/>
      <c r="E24" s="7"/>
      <c r="F24" s="10"/>
      <c r="G24" s="11"/>
      <c r="H24" s="37"/>
      <c r="I24" s="38"/>
    </row>
    <row r="25" spans="1:9" s="1" customFormat="1" x14ac:dyDescent="0.2">
      <c r="A25" s="7"/>
      <c r="B25" s="7"/>
      <c r="C25" s="17" t="s">
        <v>38</v>
      </c>
      <c r="D25" s="7" t="s">
        <v>12</v>
      </c>
      <c r="E25" s="9">
        <v>2800</v>
      </c>
      <c r="F25" s="10">
        <v>10.83</v>
      </c>
      <c r="G25" s="11">
        <f t="shared" ref="G25" si="1">E25*F25</f>
        <v>30324</v>
      </c>
      <c r="H25" s="37">
        <v>0.20480000000000001</v>
      </c>
      <c r="I25" s="39">
        <f>G25*H25</f>
        <v>6210.3552</v>
      </c>
    </row>
    <row r="26" spans="1:9" s="1" customFormat="1" ht="114.75" x14ac:dyDescent="0.2">
      <c r="A26" s="7" t="s">
        <v>116</v>
      </c>
      <c r="B26" s="48" t="s">
        <v>171</v>
      </c>
      <c r="C26" s="13" t="s">
        <v>41</v>
      </c>
      <c r="D26" s="7"/>
      <c r="E26" s="7"/>
      <c r="F26" s="10"/>
      <c r="G26" s="11"/>
      <c r="H26" s="37"/>
      <c r="I26" s="38"/>
    </row>
    <row r="27" spans="1:9" s="1" customFormat="1" ht="25.5" x14ac:dyDescent="0.2">
      <c r="A27" s="7"/>
      <c r="B27" s="7"/>
      <c r="C27" s="16" t="s">
        <v>43</v>
      </c>
      <c r="D27" s="7"/>
      <c r="E27" s="9"/>
      <c r="F27" s="10"/>
      <c r="G27" s="11"/>
      <c r="H27" s="37"/>
      <c r="I27" s="38"/>
    </row>
    <row r="28" spans="1:9" s="1" customFormat="1" x14ac:dyDescent="0.2">
      <c r="A28" s="7"/>
      <c r="B28" s="7"/>
      <c r="C28" s="12" t="s">
        <v>56</v>
      </c>
      <c r="D28" s="7" t="s">
        <v>40</v>
      </c>
      <c r="E28" s="9">
        <v>200</v>
      </c>
      <c r="F28" s="10">
        <v>468.15</v>
      </c>
      <c r="G28" s="11">
        <f t="shared" ref="G28" si="2">E28*F28</f>
        <v>93630</v>
      </c>
      <c r="H28" s="37">
        <v>0.56299999999999994</v>
      </c>
      <c r="I28" s="39">
        <f>G28*H28</f>
        <v>52713.689999999995</v>
      </c>
    </row>
    <row r="29" spans="1:9" s="1" customFormat="1" ht="102" x14ac:dyDescent="0.2">
      <c r="A29" s="7" t="s">
        <v>117</v>
      </c>
      <c r="B29" s="48" t="s">
        <v>172</v>
      </c>
      <c r="C29" s="13" t="s">
        <v>173</v>
      </c>
      <c r="D29" s="7"/>
      <c r="E29" s="7"/>
      <c r="F29" s="10"/>
      <c r="G29" s="11"/>
      <c r="H29" s="37"/>
      <c r="I29" s="38"/>
    </row>
    <row r="30" spans="1:9" s="1" customFormat="1" ht="25.5" x14ac:dyDescent="0.2">
      <c r="A30" s="7"/>
      <c r="B30" s="7"/>
      <c r="C30" s="16" t="s">
        <v>33</v>
      </c>
      <c r="D30" s="7"/>
      <c r="E30" s="7"/>
      <c r="F30" s="10"/>
      <c r="G30" s="11"/>
      <c r="H30" s="37"/>
      <c r="I30" s="38"/>
    </row>
    <row r="31" spans="1:9" s="1" customFormat="1" x14ac:dyDescent="0.2">
      <c r="A31" s="7"/>
      <c r="B31" s="7"/>
      <c r="C31" s="17" t="s">
        <v>57</v>
      </c>
      <c r="D31" s="7" t="s">
        <v>12</v>
      </c>
      <c r="E31" s="9">
        <v>350</v>
      </c>
      <c r="F31" s="10">
        <v>23.57</v>
      </c>
      <c r="G31" s="11">
        <f>F31*E31</f>
        <v>8249.5</v>
      </c>
      <c r="H31" s="37">
        <v>0.69499999999999995</v>
      </c>
      <c r="I31" s="39">
        <f>G31*H31</f>
        <v>5733.4024999999992</v>
      </c>
    </row>
    <row r="32" spans="1:9" s="1" customFormat="1" ht="102" x14ac:dyDescent="0.2">
      <c r="A32" s="7" t="s">
        <v>118</v>
      </c>
      <c r="B32" s="48" t="s">
        <v>174</v>
      </c>
      <c r="C32" s="13" t="s">
        <v>175</v>
      </c>
      <c r="D32" s="7"/>
      <c r="E32" s="7"/>
      <c r="F32" s="10"/>
      <c r="G32" s="11"/>
      <c r="H32" s="37"/>
      <c r="I32" s="38"/>
    </row>
    <row r="33" spans="1:9" s="1" customFormat="1" x14ac:dyDescent="0.2">
      <c r="A33" s="7"/>
      <c r="B33" s="7"/>
      <c r="C33" s="17" t="s">
        <v>37</v>
      </c>
      <c r="D33" s="7" t="s">
        <v>12</v>
      </c>
      <c r="E33" s="9">
        <v>5000</v>
      </c>
      <c r="F33" s="10">
        <v>5.03</v>
      </c>
      <c r="G33" s="11">
        <f t="shared" ref="G33" si="3">E33*F33</f>
        <v>25150</v>
      </c>
      <c r="H33" s="37">
        <v>0.29809999999999998</v>
      </c>
      <c r="I33" s="39">
        <f>G33*H33</f>
        <v>7497.2149999999992</v>
      </c>
    </row>
    <row r="34" spans="1:9" s="1" customFormat="1" ht="102" x14ac:dyDescent="0.2">
      <c r="A34" s="7" t="s">
        <v>119</v>
      </c>
      <c r="B34" s="48" t="s">
        <v>174</v>
      </c>
      <c r="C34" s="13" t="s">
        <v>175</v>
      </c>
      <c r="D34" s="7"/>
      <c r="E34" s="7"/>
      <c r="F34" s="10"/>
      <c r="G34" s="11"/>
      <c r="H34" s="37"/>
      <c r="I34" s="38"/>
    </row>
    <row r="35" spans="1:9" s="1" customFormat="1" ht="38.25" x14ac:dyDescent="0.2">
      <c r="A35" s="7"/>
      <c r="B35" s="7"/>
      <c r="C35" s="16" t="s">
        <v>39</v>
      </c>
      <c r="D35" s="7"/>
      <c r="E35" s="7"/>
      <c r="F35" s="10"/>
      <c r="G35" s="11"/>
      <c r="H35" s="37"/>
      <c r="I35" s="38"/>
    </row>
    <row r="36" spans="1:9" s="1" customFormat="1" x14ac:dyDescent="0.2">
      <c r="A36" s="7"/>
      <c r="B36" s="7"/>
      <c r="C36" s="17" t="s">
        <v>58</v>
      </c>
      <c r="D36" s="7" t="s">
        <v>12</v>
      </c>
      <c r="E36" s="9">
        <v>8000</v>
      </c>
      <c r="F36" s="10">
        <v>5.03</v>
      </c>
      <c r="G36" s="11">
        <f t="shared" ref="G36" si="4">E36*F36</f>
        <v>40240</v>
      </c>
      <c r="H36" s="37">
        <v>0.29809999999999998</v>
      </c>
      <c r="I36" s="39">
        <f>G36*H36</f>
        <v>11995.544</v>
      </c>
    </row>
    <row r="37" spans="1:9" s="1" customFormat="1" ht="127.5" x14ac:dyDescent="0.2">
      <c r="A37" s="7" t="s">
        <v>120</v>
      </c>
      <c r="B37" s="48" t="s">
        <v>176</v>
      </c>
      <c r="C37" s="13" t="s">
        <v>177</v>
      </c>
      <c r="D37" s="7"/>
      <c r="E37" s="9"/>
      <c r="F37" s="10"/>
      <c r="G37" s="11"/>
      <c r="H37" s="37"/>
      <c r="I37" s="38"/>
    </row>
    <row r="38" spans="1:9" s="1" customFormat="1" ht="25.5" x14ac:dyDescent="0.2">
      <c r="A38" s="7"/>
      <c r="B38" s="7"/>
      <c r="C38" s="16" t="s">
        <v>180</v>
      </c>
      <c r="D38" s="7"/>
      <c r="E38" s="7"/>
      <c r="F38" s="10"/>
      <c r="G38" s="11"/>
      <c r="H38" s="37"/>
      <c r="I38" s="38"/>
    </row>
    <row r="39" spans="1:9" s="1" customFormat="1" ht="25.5" x14ac:dyDescent="0.2">
      <c r="A39" s="7"/>
      <c r="B39" s="48" t="s">
        <v>178</v>
      </c>
      <c r="C39" s="18" t="s">
        <v>179</v>
      </c>
      <c r="D39" s="7"/>
      <c r="E39" s="9"/>
      <c r="F39" s="10"/>
      <c r="G39" s="11"/>
      <c r="H39" s="37"/>
      <c r="I39" s="38"/>
    </row>
    <row r="40" spans="1:9" s="1" customFormat="1" x14ac:dyDescent="0.2">
      <c r="A40" s="7"/>
      <c r="B40" s="7"/>
      <c r="C40" s="17" t="s">
        <v>34</v>
      </c>
      <c r="D40" s="7" t="s">
        <v>12</v>
      </c>
      <c r="E40" s="9">
        <v>1800</v>
      </c>
      <c r="F40" s="10">
        <v>4.6900000000000004</v>
      </c>
      <c r="G40" s="11">
        <f t="shared" ref="G40" si="5">E40*F40</f>
        <v>8442</v>
      </c>
      <c r="H40" s="37">
        <v>0.52900000000000003</v>
      </c>
      <c r="I40" s="39">
        <f t="shared" ref="I40" si="6">G40*H40</f>
        <v>4465.8180000000002</v>
      </c>
    </row>
    <row r="41" spans="1:9" s="1" customFormat="1" x14ac:dyDescent="0.2">
      <c r="A41" s="7"/>
      <c r="B41" s="7"/>
      <c r="C41" s="17" t="s">
        <v>36</v>
      </c>
      <c r="D41" s="7" t="s">
        <v>12</v>
      </c>
      <c r="E41" s="9">
        <v>1300</v>
      </c>
      <c r="F41" s="10">
        <v>4.6900000000000004</v>
      </c>
      <c r="G41" s="11">
        <f>F41*E41</f>
        <v>6097.0000000000009</v>
      </c>
      <c r="H41" s="37">
        <v>0.52900000000000003</v>
      </c>
      <c r="I41" s="39">
        <f>G41*H41</f>
        <v>3225.3130000000006</v>
      </c>
    </row>
    <row r="42" spans="1:9" s="1" customFormat="1" ht="102" x14ac:dyDescent="0.2">
      <c r="A42" s="7" t="s">
        <v>121</v>
      </c>
      <c r="B42" s="48" t="s">
        <v>182</v>
      </c>
      <c r="C42" s="13" t="s">
        <v>181</v>
      </c>
      <c r="D42" s="7"/>
      <c r="E42" s="7"/>
      <c r="F42" s="10"/>
      <c r="G42" s="11"/>
      <c r="H42" s="37"/>
      <c r="I42" s="38"/>
    </row>
    <row r="43" spans="1:9" s="1" customFormat="1" x14ac:dyDescent="0.2">
      <c r="A43" s="7"/>
      <c r="B43" s="7"/>
      <c r="C43" s="17" t="s">
        <v>35</v>
      </c>
      <c r="D43" s="7" t="s">
        <v>12</v>
      </c>
      <c r="E43" s="9">
        <v>320</v>
      </c>
      <c r="F43" s="10">
        <v>15.04</v>
      </c>
      <c r="G43" s="11">
        <f>E43*F43</f>
        <v>4812.7999999999993</v>
      </c>
      <c r="H43" s="37">
        <v>0.65880000000000005</v>
      </c>
      <c r="I43" s="39">
        <f>G43*H43</f>
        <v>3170.6726399999998</v>
      </c>
    </row>
    <row r="44" spans="1:9" s="1" customFormat="1" ht="38.25" x14ac:dyDescent="0.2">
      <c r="A44" s="7" t="s">
        <v>122</v>
      </c>
      <c r="B44" s="48" t="s">
        <v>183</v>
      </c>
      <c r="C44" s="13" t="s">
        <v>13</v>
      </c>
      <c r="D44" s="7"/>
      <c r="E44" s="9"/>
      <c r="F44" s="10"/>
      <c r="G44" s="11"/>
      <c r="H44" s="37"/>
      <c r="I44" s="38"/>
    </row>
    <row r="45" spans="1:9" s="1" customFormat="1" x14ac:dyDescent="0.2">
      <c r="A45" s="7"/>
      <c r="B45" s="7"/>
      <c r="C45" s="12" t="s">
        <v>205</v>
      </c>
      <c r="D45" s="7" t="s">
        <v>11</v>
      </c>
      <c r="E45" s="9">
        <v>60</v>
      </c>
      <c r="F45" s="10">
        <v>254.41</v>
      </c>
      <c r="G45" s="11">
        <f>E45*F45</f>
        <v>15264.6</v>
      </c>
      <c r="H45" s="37">
        <v>0</v>
      </c>
      <c r="I45" s="39">
        <f t="shared" ref="I45:I49" si="7">G45*H45</f>
        <v>0</v>
      </c>
    </row>
    <row r="46" spans="1:9" s="1" customFormat="1" ht="38.25" x14ac:dyDescent="0.2">
      <c r="A46" s="7" t="s">
        <v>123</v>
      </c>
      <c r="B46" s="7" t="s">
        <v>156</v>
      </c>
      <c r="C46" s="13" t="s">
        <v>44</v>
      </c>
      <c r="D46" s="7"/>
      <c r="E46" s="9"/>
      <c r="F46" s="10"/>
      <c r="G46" s="11"/>
      <c r="H46" s="37"/>
      <c r="I46" s="38"/>
    </row>
    <row r="47" spans="1:9" s="1" customFormat="1" x14ac:dyDescent="0.2">
      <c r="A47" s="7"/>
      <c r="B47" s="7"/>
      <c r="C47" s="12" t="s">
        <v>184</v>
      </c>
      <c r="D47" s="7" t="s">
        <v>45</v>
      </c>
      <c r="E47" s="9">
        <v>5</v>
      </c>
      <c r="F47" s="10">
        <v>3750</v>
      </c>
      <c r="G47" s="11">
        <f>E47*F47</f>
        <v>18750</v>
      </c>
      <c r="H47" s="37">
        <v>0.65</v>
      </c>
      <c r="I47" s="39">
        <f t="shared" si="7"/>
        <v>12187.5</v>
      </c>
    </row>
    <row r="48" spans="1:9" s="1" customFormat="1" ht="25.5" x14ac:dyDescent="0.2">
      <c r="A48" s="7" t="s">
        <v>124</v>
      </c>
      <c r="B48" s="7" t="s">
        <v>157</v>
      </c>
      <c r="C48" s="13" t="s">
        <v>47</v>
      </c>
      <c r="D48" s="7"/>
      <c r="E48" s="9"/>
      <c r="F48" s="10"/>
      <c r="G48" s="11"/>
      <c r="H48" s="37"/>
      <c r="I48" s="38"/>
    </row>
    <row r="49" spans="1:9" s="1" customFormat="1" x14ac:dyDescent="0.2">
      <c r="A49" s="7"/>
      <c r="B49" s="7"/>
      <c r="C49" s="12" t="s">
        <v>185</v>
      </c>
      <c r="D49" s="7" t="s">
        <v>45</v>
      </c>
      <c r="E49" s="9">
        <v>6</v>
      </c>
      <c r="F49" s="10">
        <v>2750</v>
      </c>
      <c r="G49" s="11">
        <f>E49*F49</f>
        <v>16500</v>
      </c>
      <c r="H49" s="37">
        <v>0.65</v>
      </c>
      <c r="I49" s="39">
        <f t="shared" si="7"/>
        <v>10725</v>
      </c>
    </row>
    <row r="50" spans="1:9" s="1" customFormat="1" ht="18" customHeight="1" x14ac:dyDescent="0.2">
      <c r="A50" s="29">
        <v>3</v>
      </c>
      <c r="B50" s="30"/>
      <c r="C50" s="49" t="s">
        <v>8</v>
      </c>
      <c r="D50" s="49"/>
      <c r="E50" s="49"/>
      <c r="F50" s="49"/>
      <c r="G50" s="31"/>
      <c r="H50" s="35"/>
      <c r="I50" s="36"/>
    </row>
    <row r="51" spans="1:9" s="1" customFormat="1" ht="51" x14ac:dyDescent="0.2">
      <c r="A51" s="7" t="s">
        <v>126</v>
      </c>
      <c r="B51" s="48" t="s">
        <v>186</v>
      </c>
      <c r="C51" s="13" t="s">
        <v>187</v>
      </c>
      <c r="D51" s="7"/>
      <c r="E51" s="7"/>
      <c r="F51" s="10"/>
      <c r="G51" s="11"/>
      <c r="H51" s="37"/>
      <c r="I51" s="38"/>
    </row>
    <row r="52" spans="1:9" s="1" customFormat="1" ht="38.25" x14ac:dyDescent="0.2">
      <c r="A52" s="7"/>
      <c r="B52" s="48" t="s">
        <v>188</v>
      </c>
      <c r="C52" s="18" t="s">
        <v>16</v>
      </c>
      <c r="D52" s="7"/>
      <c r="E52" s="7"/>
      <c r="F52" s="10"/>
      <c r="G52" s="11"/>
      <c r="H52" s="37"/>
      <c r="I52" s="38"/>
    </row>
    <row r="53" spans="1:9" s="1" customFormat="1" ht="12.95" customHeight="1" x14ac:dyDescent="0.2">
      <c r="A53" s="7"/>
      <c r="B53" s="7"/>
      <c r="C53" s="12" t="s">
        <v>206</v>
      </c>
      <c r="D53" s="7" t="s">
        <v>15</v>
      </c>
      <c r="E53" s="7">
        <v>150</v>
      </c>
      <c r="F53" s="10">
        <v>71.239999999999995</v>
      </c>
      <c r="G53" s="11">
        <f>E53*F53</f>
        <v>10686</v>
      </c>
      <c r="H53" s="37">
        <v>0.20469999999999999</v>
      </c>
      <c r="I53" s="39">
        <f t="shared" ref="I53" si="8">G53*H53</f>
        <v>2187.4241999999999</v>
      </c>
    </row>
    <row r="54" spans="1:9" s="1" customFormat="1" ht="38.25" x14ac:dyDescent="0.2">
      <c r="A54" s="7" t="s">
        <v>127</v>
      </c>
      <c r="B54" s="48" t="s">
        <v>189</v>
      </c>
      <c r="C54" s="13" t="s">
        <v>17</v>
      </c>
      <c r="D54" s="7"/>
      <c r="E54" s="7"/>
      <c r="F54" s="10"/>
      <c r="G54" s="11"/>
      <c r="H54" s="37"/>
      <c r="I54" s="38"/>
    </row>
    <row r="55" spans="1:9" s="1" customFormat="1" ht="38.25" x14ac:dyDescent="0.2">
      <c r="A55" s="7"/>
      <c r="B55" s="48" t="s">
        <v>190</v>
      </c>
      <c r="C55" s="18" t="s">
        <v>16</v>
      </c>
      <c r="D55" s="7"/>
      <c r="E55" s="7"/>
      <c r="F55" s="10"/>
      <c r="G55" s="11"/>
      <c r="H55" s="37"/>
      <c r="I55" s="38"/>
    </row>
    <row r="56" spans="1:9" s="1" customFormat="1" ht="12.95" customHeight="1" x14ac:dyDescent="0.2">
      <c r="A56" s="7"/>
      <c r="B56" s="7"/>
      <c r="C56" s="12" t="s">
        <v>207</v>
      </c>
      <c r="D56" s="7" t="s">
        <v>15</v>
      </c>
      <c r="E56" s="7">
        <v>10</v>
      </c>
      <c r="F56" s="10">
        <v>377.18</v>
      </c>
      <c r="G56" s="11">
        <f>E56*F56</f>
        <v>3771.8</v>
      </c>
      <c r="H56" s="37">
        <v>3.8699999999999998E-2</v>
      </c>
      <c r="I56" s="39">
        <f t="shared" ref="I56" si="9">G56*H56</f>
        <v>145.96866</v>
      </c>
    </row>
    <row r="57" spans="1:9" s="1" customFormat="1" ht="38.25" x14ac:dyDescent="0.2">
      <c r="A57" s="7" t="s">
        <v>128</v>
      </c>
      <c r="B57" s="48" t="s">
        <v>191</v>
      </c>
      <c r="C57" s="13" t="s">
        <v>14</v>
      </c>
      <c r="D57" s="7"/>
      <c r="E57" s="7"/>
      <c r="F57" s="10"/>
      <c r="G57" s="11"/>
      <c r="H57" s="37"/>
      <c r="I57" s="38"/>
    </row>
    <row r="58" spans="1:9" s="1" customFormat="1" ht="38.25" x14ac:dyDescent="0.2">
      <c r="A58" s="7"/>
      <c r="B58" s="48" t="s">
        <v>192</v>
      </c>
      <c r="C58" s="18" t="s">
        <v>16</v>
      </c>
      <c r="D58" s="7"/>
      <c r="E58" s="7"/>
      <c r="F58" s="10"/>
      <c r="G58" s="11"/>
      <c r="H58" s="37"/>
      <c r="I58" s="38"/>
    </row>
    <row r="59" spans="1:9" s="1" customFormat="1" ht="12.95" customHeight="1" x14ac:dyDescent="0.2">
      <c r="A59" s="7"/>
      <c r="B59" s="7"/>
      <c r="C59" s="12" t="s">
        <v>50</v>
      </c>
      <c r="D59" s="7" t="s">
        <v>15</v>
      </c>
      <c r="E59" s="7">
        <v>5</v>
      </c>
      <c r="F59" s="10">
        <v>163.05000000000001</v>
      </c>
      <c r="G59" s="11">
        <f>E59*F59</f>
        <v>815.25</v>
      </c>
      <c r="H59" s="37">
        <v>3.5799999999999998E-2</v>
      </c>
      <c r="I59" s="39">
        <f t="shared" ref="I59" si="10">G59*H59</f>
        <v>29.185949999999998</v>
      </c>
    </row>
    <row r="60" spans="1:9" s="1" customFormat="1" ht="18" customHeight="1" x14ac:dyDescent="0.2">
      <c r="A60" s="29">
        <v>4</v>
      </c>
      <c r="B60" s="30"/>
      <c r="C60" s="49" t="s">
        <v>149</v>
      </c>
      <c r="D60" s="49"/>
      <c r="E60" s="49"/>
      <c r="F60" s="49"/>
      <c r="G60" s="31"/>
      <c r="H60" s="35"/>
      <c r="I60" s="36"/>
    </row>
    <row r="61" spans="1:9" s="1" customFormat="1" ht="76.5" x14ac:dyDescent="0.2">
      <c r="A61" s="7" t="s">
        <v>129</v>
      </c>
      <c r="B61" s="48" t="s">
        <v>193</v>
      </c>
      <c r="C61" s="13" t="s">
        <v>194</v>
      </c>
      <c r="D61" s="7"/>
      <c r="E61" s="7"/>
      <c r="F61" s="10"/>
      <c r="G61" s="11"/>
      <c r="H61" s="37"/>
      <c r="I61" s="38"/>
    </row>
    <row r="62" spans="1:9" s="1" customFormat="1" x14ac:dyDescent="0.2">
      <c r="A62" s="7"/>
      <c r="B62" s="7"/>
      <c r="C62" s="17" t="s">
        <v>46</v>
      </c>
      <c r="D62" s="7" t="s">
        <v>40</v>
      </c>
      <c r="E62" s="9">
        <v>9500</v>
      </c>
      <c r="F62" s="10">
        <v>12.62</v>
      </c>
      <c r="G62" s="11">
        <f>E62*F62</f>
        <v>119889.99999999999</v>
      </c>
      <c r="H62" s="37">
        <v>0.29780000000000001</v>
      </c>
      <c r="I62" s="39">
        <f t="shared" ref="I62" si="11">G62*H62</f>
        <v>35703.241999999998</v>
      </c>
    </row>
    <row r="63" spans="1:9" s="1" customFormat="1" ht="18" customHeight="1" x14ac:dyDescent="0.2">
      <c r="A63" s="29">
        <v>5</v>
      </c>
      <c r="B63" s="30"/>
      <c r="C63" s="49" t="s">
        <v>18</v>
      </c>
      <c r="D63" s="49"/>
      <c r="E63" s="49"/>
      <c r="F63" s="49"/>
      <c r="G63" s="31"/>
      <c r="H63" s="35"/>
      <c r="I63" s="36"/>
    </row>
    <row r="64" spans="1:9" s="1" customFormat="1" ht="25.5" x14ac:dyDescent="0.2">
      <c r="A64" s="7" t="s">
        <v>29</v>
      </c>
      <c r="B64" s="48" t="s">
        <v>195</v>
      </c>
      <c r="C64" s="13" t="s">
        <v>19</v>
      </c>
      <c r="D64" s="7"/>
      <c r="E64" s="7"/>
      <c r="F64" s="10"/>
      <c r="G64" s="11"/>
      <c r="H64" s="37"/>
      <c r="I64" s="38"/>
    </row>
    <row r="65" spans="1:13" s="1" customFormat="1" ht="38.25" x14ac:dyDescent="0.2">
      <c r="A65" s="7"/>
      <c r="B65" s="48" t="s">
        <v>199</v>
      </c>
      <c r="C65" s="18" t="s">
        <v>30</v>
      </c>
      <c r="D65" s="7"/>
      <c r="E65" s="7"/>
      <c r="F65" s="10"/>
      <c r="G65" s="11"/>
      <c r="H65" s="37"/>
      <c r="I65" s="38"/>
    </row>
    <row r="66" spans="1:13" s="1" customFormat="1" ht="12.95" customHeight="1" x14ac:dyDescent="0.2">
      <c r="A66" s="7"/>
      <c r="B66" s="7"/>
      <c r="C66" s="19" t="s">
        <v>108</v>
      </c>
      <c r="D66" s="7" t="s">
        <v>21</v>
      </c>
      <c r="E66" s="7">
        <v>540</v>
      </c>
      <c r="F66" s="10">
        <v>33.479999999999997</v>
      </c>
      <c r="G66" s="11">
        <f>E66*F66</f>
        <v>18079.199999999997</v>
      </c>
      <c r="H66" s="37">
        <v>0</v>
      </c>
      <c r="I66" s="39">
        <f t="shared" ref="I66:I67" si="12">G66*H66</f>
        <v>0</v>
      </c>
    </row>
    <row r="67" spans="1:13" s="1" customFormat="1" ht="12.95" customHeight="1" x14ac:dyDescent="0.2">
      <c r="A67" s="7"/>
      <c r="B67" s="7"/>
      <c r="C67" s="19" t="s">
        <v>109</v>
      </c>
      <c r="D67" s="7" t="s">
        <v>21</v>
      </c>
      <c r="E67" s="7">
        <v>900</v>
      </c>
      <c r="F67" s="10">
        <v>33.479999999999997</v>
      </c>
      <c r="G67" s="11">
        <f>E67*F67</f>
        <v>30131.999999999996</v>
      </c>
      <c r="H67" s="37">
        <v>0</v>
      </c>
      <c r="I67" s="39">
        <f t="shared" si="12"/>
        <v>0</v>
      </c>
    </row>
    <row r="68" spans="1:13" s="1" customFormat="1" ht="25.5" x14ac:dyDescent="0.2">
      <c r="A68" s="7" t="s">
        <v>130</v>
      </c>
      <c r="B68" s="48" t="s">
        <v>195</v>
      </c>
      <c r="C68" s="13" t="s">
        <v>19</v>
      </c>
      <c r="D68" s="7"/>
      <c r="E68" s="7"/>
      <c r="F68" s="10"/>
      <c r="G68" s="11"/>
      <c r="H68" s="37"/>
      <c r="I68" s="38"/>
    </row>
    <row r="69" spans="1:13" s="1" customFormat="1" ht="25.5" x14ac:dyDescent="0.2">
      <c r="A69" s="7"/>
      <c r="B69" s="48" t="s">
        <v>198</v>
      </c>
      <c r="C69" s="18" t="s">
        <v>20</v>
      </c>
      <c r="D69" s="7"/>
      <c r="E69" s="7"/>
      <c r="F69" s="10"/>
      <c r="G69" s="11"/>
      <c r="H69" s="37"/>
      <c r="I69" s="39"/>
    </row>
    <row r="70" spans="1:13" s="1" customFormat="1" ht="12.95" customHeight="1" x14ac:dyDescent="0.2">
      <c r="A70" s="7"/>
      <c r="B70" s="7"/>
      <c r="C70" s="12"/>
      <c r="D70" s="7" t="s">
        <v>21</v>
      </c>
      <c r="E70" s="7">
        <v>20</v>
      </c>
      <c r="F70" s="10">
        <v>302.83999999999997</v>
      </c>
      <c r="G70" s="11">
        <f>E70*F70</f>
        <v>6056.7999999999993</v>
      </c>
      <c r="H70" s="37">
        <v>0</v>
      </c>
      <c r="I70" s="39">
        <f t="shared" ref="I70" si="13">G70*H70</f>
        <v>0</v>
      </c>
    </row>
    <row r="71" spans="1:13" s="1" customFormat="1" ht="25.5" x14ac:dyDescent="0.2">
      <c r="A71" s="7" t="s">
        <v>131</v>
      </c>
      <c r="B71" s="48" t="s">
        <v>195</v>
      </c>
      <c r="C71" s="13" t="s">
        <v>19</v>
      </c>
      <c r="D71" s="7"/>
      <c r="E71" s="7"/>
      <c r="F71" s="10"/>
      <c r="G71" s="11"/>
      <c r="H71" s="37"/>
      <c r="I71" s="38"/>
    </row>
    <row r="72" spans="1:13" s="1" customFormat="1" ht="38.25" x14ac:dyDescent="0.2">
      <c r="A72" s="7"/>
      <c r="B72" s="48" t="s">
        <v>197</v>
      </c>
      <c r="C72" s="18" t="s">
        <v>22</v>
      </c>
      <c r="D72" s="7"/>
      <c r="E72" s="7"/>
      <c r="F72" s="10"/>
      <c r="G72" s="11"/>
      <c r="H72" s="37"/>
      <c r="I72" s="38"/>
    </row>
    <row r="73" spans="1:13" s="1" customFormat="1" ht="12.95" customHeight="1" x14ac:dyDescent="0.2">
      <c r="A73" s="7"/>
      <c r="B73" s="7"/>
      <c r="C73" s="12"/>
      <c r="D73" s="7" t="s">
        <v>21</v>
      </c>
      <c r="E73" s="7">
        <v>200</v>
      </c>
      <c r="F73" s="10">
        <v>113.96</v>
      </c>
      <c r="G73" s="11">
        <f>E73*F73</f>
        <v>22792</v>
      </c>
      <c r="H73" s="37">
        <v>0</v>
      </c>
      <c r="I73" s="39">
        <f t="shared" ref="I73" si="14">G73*H73</f>
        <v>0</v>
      </c>
      <c r="J73" s="2"/>
    </row>
    <row r="74" spans="1:13" s="1" customFormat="1" ht="25.5" x14ac:dyDescent="0.2">
      <c r="A74" s="7" t="s">
        <v>132</v>
      </c>
      <c r="B74" s="48" t="s">
        <v>195</v>
      </c>
      <c r="C74" s="13" t="s">
        <v>19</v>
      </c>
      <c r="D74" s="7"/>
      <c r="E74" s="7"/>
      <c r="F74" s="10"/>
      <c r="G74" s="11"/>
      <c r="H74" s="37"/>
      <c r="I74" s="38"/>
    </row>
    <row r="75" spans="1:13" s="1" customFormat="1" ht="38.25" x14ac:dyDescent="0.2">
      <c r="A75" s="7"/>
      <c r="B75" s="48" t="s">
        <v>196</v>
      </c>
      <c r="C75" s="18" t="s">
        <v>28</v>
      </c>
      <c r="D75" s="7"/>
      <c r="E75" s="7"/>
      <c r="F75" s="10"/>
      <c r="G75" s="11"/>
      <c r="H75" s="37"/>
      <c r="I75" s="38"/>
    </row>
    <row r="76" spans="1:13" s="1" customFormat="1" ht="12.95" customHeight="1" x14ac:dyDescent="0.2">
      <c r="A76" s="7"/>
      <c r="B76" s="7"/>
      <c r="C76" s="19" t="s">
        <v>110</v>
      </c>
      <c r="D76" s="7" t="s">
        <v>21</v>
      </c>
      <c r="E76" s="9">
        <v>1400</v>
      </c>
      <c r="F76" s="10">
        <v>136.28</v>
      </c>
      <c r="G76" s="11">
        <f>E76*F76</f>
        <v>190792</v>
      </c>
      <c r="H76" s="37">
        <v>0</v>
      </c>
      <c r="I76" s="39">
        <f t="shared" ref="I76" si="15">G76*H76</f>
        <v>0</v>
      </c>
      <c r="K76" s="2"/>
      <c r="M76" s="2"/>
    </row>
  </sheetData>
  <mergeCells count="17">
    <mergeCell ref="H4:H5"/>
    <mergeCell ref="I4:I5"/>
    <mergeCell ref="A1:I1"/>
    <mergeCell ref="A2:I2"/>
    <mergeCell ref="A3:I3"/>
    <mergeCell ref="A4:A5"/>
    <mergeCell ref="B4:B5"/>
    <mergeCell ref="C4:C5"/>
    <mergeCell ref="D4:D5"/>
    <mergeCell ref="E4:E5"/>
    <mergeCell ref="F4:F5"/>
    <mergeCell ref="G4:G5"/>
    <mergeCell ref="C6:F6"/>
    <mergeCell ref="C17:F17"/>
    <mergeCell ref="C50:F50"/>
    <mergeCell ref="C60:F60"/>
    <mergeCell ref="C63:F63"/>
  </mergeCells>
  <printOptions horizontalCentered="1"/>
  <pageMargins left="0.19685039370078741" right="0.19685039370078741" top="0.82677165354330717" bottom="0.62992125984251968" header="0.31496062992125984" footer="0.19685039370078741"/>
  <pageSetup paperSize="9" scale="65" fitToHeight="41" orientation="portrait" r:id="rId1"/>
  <headerFooter alignWithMargins="0">
    <oddHeader>&amp;L&amp;G</oddHeader>
    <oddFooter xml:space="preserve">&amp;L&amp;"Calibri,Normale"&amp;9Comune di Monza (MB)
Scuola Secondaria di Primo Grado “Bellani”
PFTE bonifica dei MCA e delle FAV e demolizione
3. Computo metrico estimativo&amp;C&amp;"Calibri,Normale"&amp;9Pagina &amp;P di 8&amp;8
&amp;R&amp;"Calibri,Normale"&amp;9Rev.00
09/07/2024
</oddFooter>
  </headerFooter>
  <rowBreaks count="2" manualBreakCount="2">
    <brk id="31" max="8" man="1"/>
    <brk id="49" max="8"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BreakPreview" topLeftCell="A49" zoomScaleNormal="110" zoomScaleSheetLayoutView="100" workbookViewId="0">
      <selection activeCell="A3" sqref="A3:I3"/>
    </sheetView>
  </sheetViews>
  <sheetFormatPr defaultColWidth="9.140625" defaultRowHeight="12.75" x14ac:dyDescent="0.2"/>
  <cols>
    <col min="1" max="1" width="6.42578125" style="4" customWidth="1"/>
    <col min="2" max="2" width="16.7109375" style="4" customWidth="1"/>
    <col min="3" max="3" width="56.7109375" style="5" customWidth="1"/>
    <col min="4" max="4" width="8" style="4" customWidth="1"/>
    <col min="5" max="5" width="10.7109375" style="4" customWidth="1"/>
    <col min="6" max="7" width="11.7109375" style="6" customWidth="1"/>
    <col min="8" max="8" width="11.7109375" style="40" customWidth="1"/>
    <col min="9" max="9" width="11.7109375" style="41" customWidth="1"/>
    <col min="10" max="10" width="11.5703125" style="3" bestFit="1" customWidth="1"/>
    <col min="11" max="11" width="11.28515625" style="3" bestFit="1" customWidth="1"/>
    <col min="12" max="16384" width="9.140625" style="3"/>
  </cols>
  <sheetData>
    <row r="1" spans="1:9" s="22" customFormat="1" ht="20.25" customHeight="1" x14ac:dyDescent="0.2">
      <c r="A1" s="52" t="s">
        <v>3</v>
      </c>
      <c r="B1" s="52"/>
      <c r="C1" s="52"/>
      <c r="D1" s="52"/>
      <c r="E1" s="52"/>
      <c r="F1" s="52"/>
      <c r="G1" s="52"/>
      <c r="H1" s="52"/>
      <c r="I1" s="52"/>
    </row>
    <row r="2" spans="1:9" s="22" customFormat="1" ht="20.25" customHeight="1" x14ac:dyDescent="0.2">
      <c r="A2" s="52" t="s">
        <v>148</v>
      </c>
      <c r="B2" s="52"/>
      <c r="C2" s="52"/>
      <c r="D2" s="52"/>
      <c r="E2" s="52"/>
      <c r="F2" s="52"/>
      <c r="G2" s="52"/>
      <c r="H2" s="52"/>
      <c r="I2" s="52"/>
    </row>
    <row r="3" spans="1:9" s="22" customFormat="1" ht="20.25" customHeight="1" x14ac:dyDescent="0.2">
      <c r="A3" s="52" t="s">
        <v>204</v>
      </c>
      <c r="B3" s="52"/>
      <c r="C3" s="52"/>
      <c r="D3" s="52"/>
      <c r="E3" s="52"/>
      <c r="F3" s="52"/>
      <c r="G3" s="52"/>
      <c r="H3" s="52"/>
      <c r="I3" s="52"/>
    </row>
    <row r="4" spans="1:9" s="23" customFormat="1" ht="14.25" customHeight="1" x14ac:dyDescent="0.2">
      <c r="A4" s="52" t="s">
        <v>0</v>
      </c>
      <c r="B4" s="52" t="s">
        <v>150</v>
      </c>
      <c r="C4" s="52" t="s">
        <v>1</v>
      </c>
      <c r="D4" s="52" t="s">
        <v>5</v>
      </c>
      <c r="E4" s="54" t="s">
        <v>4</v>
      </c>
      <c r="F4" s="55" t="s">
        <v>26</v>
      </c>
      <c r="G4" s="55" t="s">
        <v>27</v>
      </c>
      <c r="H4" s="50" t="s">
        <v>151</v>
      </c>
      <c r="I4" s="51" t="s">
        <v>152</v>
      </c>
    </row>
    <row r="5" spans="1:9" s="24" customFormat="1" ht="39.75" customHeight="1" x14ac:dyDescent="0.2">
      <c r="A5" s="52"/>
      <c r="B5" s="52"/>
      <c r="C5" s="52"/>
      <c r="D5" s="53"/>
      <c r="E5" s="54"/>
      <c r="F5" s="55"/>
      <c r="G5" s="55"/>
      <c r="H5" s="50"/>
      <c r="I5" s="51"/>
    </row>
    <row r="6" spans="1:9" s="1" customFormat="1" ht="18" customHeight="1" x14ac:dyDescent="0.2">
      <c r="A6" s="29">
        <v>6</v>
      </c>
      <c r="B6" s="30"/>
      <c r="C6" s="49" t="s">
        <v>49</v>
      </c>
      <c r="D6" s="49"/>
      <c r="E6" s="49"/>
      <c r="F6" s="49"/>
      <c r="G6" s="31"/>
      <c r="H6" s="35"/>
      <c r="I6" s="36"/>
    </row>
    <row r="7" spans="1:9" s="1" customFormat="1" ht="191.25" x14ac:dyDescent="0.2">
      <c r="A7" s="7" t="s">
        <v>133</v>
      </c>
      <c r="B7" s="7" t="s">
        <v>52</v>
      </c>
      <c r="C7" s="13" t="s">
        <v>53</v>
      </c>
      <c r="D7" s="7"/>
      <c r="E7" s="7"/>
      <c r="F7" s="10"/>
      <c r="G7" s="11"/>
      <c r="H7" s="37"/>
      <c r="I7" s="38"/>
    </row>
    <row r="8" spans="1:9" s="1" customFormat="1" x14ac:dyDescent="0.2">
      <c r="A8" s="7"/>
      <c r="B8" s="7"/>
      <c r="C8" s="17"/>
      <c r="D8" s="7" t="s">
        <v>15</v>
      </c>
      <c r="E8" s="9">
        <v>2</v>
      </c>
      <c r="F8" s="10">
        <v>279.35000000000002</v>
      </c>
      <c r="G8" s="11">
        <f>E8*F8</f>
        <v>558.70000000000005</v>
      </c>
      <c r="H8" s="37">
        <v>0</v>
      </c>
      <c r="I8" s="39">
        <f>G8*H8</f>
        <v>0</v>
      </c>
    </row>
    <row r="9" spans="1:9" s="1" customFormat="1" ht="280.5" x14ac:dyDescent="0.2">
      <c r="A9" s="7" t="s">
        <v>134</v>
      </c>
      <c r="B9" s="7" t="s">
        <v>104</v>
      </c>
      <c r="C9" s="13" t="s">
        <v>106</v>
      </c>
      <c r="D9" s="7"/>
      <c r="E9" s="7"/>
      <c r="F9" s="10"/>
      <c r="G9" s="11"/>
      <c r="H9" s="37"/>
      <c r="I9" s="38"/>
    </row>
    <row r="10" spans="1:9" s="1" customFormat="1" x14ac:dyDescent="0.2">
      <c r="A10" s="7"/>
      <c r="B10" s="7"/>
      <c r="C10" s="12" t="s">
        <v>107</v>
      </c>
      <c r="D10" s="7"/>
      <c r="E10" s="9"/>
      <c r="F10" s="10"/>
      <c r="G10" s="11"/>
      <c r="H10" s="37"/>
      <c r="I10" s="38"/>
    </row>
    <row r="11" spans="1:9" s="1" customFormat="1" x14ac:dyDescent="0.2">
      <c r="A11" s="7"/>
      <c r="B11" s="7"/>
      <c r="C11" s="20" t="s">
        <v>105</v>
      </c>
      <c r="D11" s="7" t="s">
        <v>12</v>
      </c>
      <c r="E11" s="9">
        <v>90</v>
      </c>
      <c r="F11" s="10">
        <v>12.76</v>
      </c>
      <c r="G11" s="11">
        <f t="shared" ref="G11" si="0">E11*F11</f>
        <v>1148.4000000000001</v>
      </c>
      <c r="H11" s="37">
        <v>0</v>
      </c>
      <c r="I11" s="39">
        <f>G11*H11</f>
        <v>0</v>
      </c>
    </row>
    <row r="12" spans="1:9" s="1" customFormat="1" ht="280.5" x14ac:dyDescent="0.2">
      <c r="A12" s="7" t="s">
        <v>135</v>
      </c>
      <c r="B12" s="7" t="s">
        <v>62</v>
      </c>
      <c r="C12" s="13" t="s">
        <v>59</v>
      </c>
      <c r="D12" s="7"/>
      <c r="E12" s="7"/>
      <c r="F12" s="10"/>
      <c r="G12" s="11"/>
      <c r="H12" s="37"/>
      <c r="I12" s="38"/>
    </row>
    <row r="13" spans="1:9" s="1" customFormat="1" x14ac:dyDescent="0.2">
      <c r="A13" s="7"/>
      <c r="B13" s="7"/>
      <c r="C13" s="12" t="s">
        <v>51</v>
      </c>
      <c r="D13" s="7"/>
      <c r="E13" s="9"/>
      <c r="F13" s="10"/>
      <c r="G13" s="11"/>
      <c r="H13" s="37"/>
      <c r="I13" s="38"/>
    </row>
    <row r="14" spans="1:9" s="1" customFormat="1" x14ac:dyDescent="0.2">
      <c r="A14" s="7"/>
      <c r="B14" s="7" t="s">
        <v>61</v>
      </c>
      <c r="C14" s="20" t="s">
        <v>60</v>
      </c>
      <c r="D14" s="7" t="s">
        <v>15</v>
      </c>
      <c r="E14" s="9">
        <v>1</v>
      </c>
      <c r="F14" s="10">
        <v>346.9</v>
      </c>
      <c r="G14" s="11">
        <f t="shared" ref="G14:G15" si="1">E14*F14</f>
        <v>346.9</v>
      </c>
      <c r="H14" s="37">
        <v>0</v>
      </c>
      <c r="I14" s="39">
        <f t="shared" ref="I14:I15" si="2">G14*H14</f>
        <v>0</v>
      </c>
    </row>
    <row r="15" spans="1:9" s="1" customFormat="1" x14ac:dyDescent="0.2">
      <c r="A15" s="7"/>
      <c r="B15" s="7" t="s">
        <v>64</v>
      </c>
      <c r="C15" s="20" t="s">
        <v>63</v>
      </c>
      <c r="D15" s="7" t="s">
        <v>15</v>
      </c>
      <c r="E15" s="9">
        <v>5</v>
      </c>
      <c r="F15" s="10">
        <v>156.59</v>
      </c>
      <c r="G15" s="11">
        <f t="shared" si="1"/>
        <v>782.95</v>
      </c>
      <c r="H15" s="37">
        <v>0</v>
      </c>
      <c r="I15" s="39">
        <f t="shared" si="2"/>
        <v>0</v>
      </c>
    </row>
    <row r="16" spans="1:9" s="1" customFormat="1" ht="204" x14ac:dyDescent="0.2">
      <c r="A16" s="7" t="s">
        <v>136</v>
      </c>
      <c r="B16" s="7" t="s">
        <v>67</v>
      </c>
      <c r="C16" s="13" t="s">
        <v>68</v>
      </c>
      <c r="D16" s="7"/>
      <c r="E16" s="7"/>
      <c r="F16" s="10"/>
      <c r="G16" s="11"/>
      <c r="H16" s="37"/>
      <c r="I16" s="38"/>
    </row>
    <row r="17" spans="1:9" s="1" customFormat="1" x14ac:dyDescent="0.2">
      <c r="A17" s="7"/>
      <c r="B17" s="7"/>
      <c r="C17" s="12" t="s">
        <v>185</v>
      </c>
      <c r="D17" s="7"/>
      <c r="E17" s="9"/>
      <c r="F17" s="10"/>
      <c r="G17" s="11"/>
      <c r="H17" s="37"/>
      <c r="I17" s="38"/>
    </row>
    <row r="18" spans="1:9" s="1" customFormat="1" x14ac:dyDescent="0.2">
      <c r="A18" s="7"/>
      <c r="B18" s="7" t="s">
        <v>65</v>
      </c>
      <c r="C18" s="20" t="s">
        <v>60</v>
      </c>
      <c r="D18" s="7" t="s">
        <v>15</v>
      </c>
      <c r="E18" s="9">
        <v>1</v>
      </c>
      <c r="F18" s="10">
        <v>295.12</v>
      </c>
      <c r="G18" s="11">
        <f t="shared" ref="G18:G19" si="3">E18*F18</f>
        <v>295.12</v>
      </c>
      <c r="H18" s="37">
        <v>0</v>
      </c>
      <c r="I18" s="39">
        <f t="shared" ref="I18:I19" si="4">G18*H18</f>
        <v>0</v>
      </c>
    </row>
    <row r="19" spans="1:9" s="1" customFormat="1" x14ac:dyDescent="0.2">
      <c r="A19" s="7"/>
      <c r="B19" s="7" t="s">
        <v>66</v>
      </c>
      <c r="C19" s="20" t="s">
        <v>63</v>
      </c>
      <c r="D19" s="7" t="s">
        <v>15</v>
      </c>
      <c r="E19" s="9">
        <v>5</v>
      </c>
      <c r="F19" s="10">
        <v>117.47</v>
      </c>
      <c r="G19" s="11">
        <f t="shared" si="3"/>
        <v>587.35</v>
      </c>
      <c r="H19" s="37">
        <v>0</v>
      </c>
      <c r="I19" s="39">
        <f t="shared" si="4"/>
        <v>0</v>
      </c>
    </row>
    <row r="20" spans="1:9" s="1" customFormat="1" ht="318.75" x14ac:dyDescent="0.2">
      <c r="A20" s="7" t="s">
        <v>137</v>
      </c>
      <c r="B20" s="7" t="s">
        <v>71</v>
      </c>
      <c r="C20" s="13" t="s">
        <v>72</v>
      </c>
      <c r="D20" s="7"/>
      <c r="E20" s="7"/>
      <c r="F20" s="10"/>
      <c r="G20" s="11"/>
      <c r="H20" s="37"/>
      <c r="I20" s="38"/>
    </row>
    <row r="21" spans="1:9" s="1" customFormat="1" x14ac:dyDescent="0.2">
      <c r="A21" s="7"/>
      <c r="B21" s="7"/>
      <c r="C21" s="12" t="s">
        <v>185</v>
      </c>
      <c r="D21" s="7"/>
      <c r="E21" s="9"/>
      <c r="F21" s="10"/>
      <c r="G21" s="11"/>
      <c r="H21" s="37"/>
      <c r="I21" s="38"/>
    </row>
    <row r="22" spans="1:9" s="1" customFormat="1" x14ac:dyDescent="0.2">
      <c r="A22" s="7"/>
      <c r="B22" s="7" t="s">
        <v>69</v>
      </c>
      <c r="C22" s="20" t="s">
        <v>60</v>
      </c>
      <c r="D22" s="7" t="s">
        <v>15</v>
      </c>
      <c r="E22" s="9">
        <v>2</v>
      </c>
      <c r="F22" s="10">
        <v>299.89999999999998</v>
      </c>
      <c r="G22" s="11">
        <f t="shared" ref="G22:G23" si="5">E22*F22</f>
        <v>599.79999999999995</v>
      </c>
      <c r="H22" s="37">
        <v>0</v>
      </c>
      <c r="I22" s="39">
        <f t="shared" ref="I22:I23" si="6">G22*H22</f>
        <v>0</v>
      </c>
    </row>
    <row r="23" spans="1:9" s="1" customFormat="1" x14ac:dyDescent="0.2">
      <c r="A23" s="7"/>
      <c r="B23" s="7" t="s">
        <v>70</v>
      </c>
      <c r="C23" s="20" t="s">
        <v>63</v>
      </c>
      <c r="D23" s="7" t="s">
        <v>15</v>
      </c>
      <c r="E23" s="9">
        <v>10</v>
      </c>
      <c r="F23" s="10">
        <v>72.95</v>
      </c>
      <c r="G23" s="11">
        <f t="shared" si="5"/>
        <v>729.5</v>
      </c>
      <c r="H23" s="37">
        <v>0</v>
      </c>
      <c r="I23" s="39">
        <f t="shared" si="6"/>
        <v>0</v>
      </c>
    </row>
    <row r="24" spans="1:9" s="1" customFormat="1" ht="204" x14ac:dyDescent="0.2">
      <c r="A24" s="7" t="s">
        <v>138</v>
      </c>
      <c r="B24" s="7" t="s">
        <v>75</v>
      </c>
      <c r="C24" s="13" t="s">
        <v>76</v>
      </c>
      <c r="D24" s="7"/>
      <c r="E24" s="7"/>
      <c r="F24" s="10"/>
      <c r="G24" s="11"/>
      <c r="H24" s="37"/>
      <c r="I24" s="38"/>
    </row>
    <row r="25" spans="1:9" s="1" customFormat="1" x14ac:dyDescent="0.2">
      <c r="A25" s="7"/>
      <c r="B25" s="7"/>
      <c r="C25" s="12" t="s">
        <v>185</v>
      </c>
      <c r="D25" s="7"/>
      <c r="E25" s="9"/>
      <c r="F25" s="10"/>
      <c r="G25" s="11"/>
      <c r="H25" s="37"/>
      <c r="I25" s="38"/>
    </row>
    <row r="26" spans="1:9" s="1" customFormat="1" x14ac:dyDescent="0.2">
      <c r="A26" s="7"/>
      <c r="B26" s="7" t="s">
        <v>73</v>
      </c>
      <c r="C26" s="20" t="s">
        <v>60</v>
      </c>
      <c r="D26" s="7" t="s">
        <v>15</v>
      </c>
      <c r="E26" s="9">
        <v>1</v>
      </c>
      <c r="F26" s="10">
        <v>122.45</v>
      </c>
      <c r="G26" s="11">
        <f t="shared" ref="G26:G29" si="7">E26*F26</f>
        <v>122.45</v>
      </c>
      <c r="H26" s="37">
        <v>0</v>
      </c>
      <c r="I26" s="39">
        <f t="shared" ref="I26:I27" si="8">G26*H26</f>
        <v>0</v>
      </c>
    </row>
    <row r="27" spans="1:9" s="1" customFormat="1" x14ac:dyDescent="0.2">
      <c r="A27" s="7"/>
      <c r="B27" s="7" t="s">
        <v>74</v>
      </c>
      <c r="C27" s="20" t="s">
        <v>63</v>
      </c>
      <c r="D27" s="7" t="s">
        <v>15</v>
      </c>
      <c r="E27" s="9">
        <v>5</v>
      </c>
      <c r="F27" s="10">
        <v>24.9</v>
      </c>
      <c r="G27" s="11">
        <f t="shared" si="7"/>
        <v>124.5</v>
      </c>
      <c r="H27" s="37">
        <v>0</v>
      </c>
      <c r="I27" s="39">
        <f t="shared" si="8"/>
        <v>0</v>
      </c>
    </row>
    <row r="28" spans="1:9" s="1" customFormat="1" ht="89.25" x14ac:dyDescent="0.2">
      <c r="A28" s="7" t="s">
        <v>139</v>
      </c>
      <c r="B28" s="7" t="s">
        <v>77</v>
      </c>
      <c r="C28" s="13" t="s">
        <v>78</v>
      </c>
      <c r="D28" s="7"/>
      <c r="E28" s="7"/>
      <c r="F28" s="10"/>
      <c r="G28" s="11"/>
      <c r="H28" s="37"/>
      <c r="I28" s="38"/>
    </row>
    <row r="29" spans="1:9" s="1" customFormat="1" x14ac:dyDescent="0.2">
      <c r="A29" s="7"/>
      <c r="B29" s="7"/>
      <c r="C29" s="17"/>
      <c r="D29" s="7" t="s">
        <v>12</v>
      </c>
      <c r="E29" s="9">
        <v>100</v>
      </c>
      <c r="F29" s="10">
        <v>6.23</v>
      </c>
      <c r="G29" s="11">
        <f t="shared" si="7"/>
        <v>623</v>
      </c>
      <c r="H29" s="37">
        <v>0</v>
      </c>
      <c r="I29" s="39">
        <f>G29*H29</f>
        <v>0</v>
      </c>
    </row>
    <row r="30" spans="1:9" s="1" customFormat="1" ht="280.5" x14ac:dyDescent="0.2">
      <c r="A30" s="7" t="s">
        <v>140</v>
      </c>
      <c r="B30" s="7" t="s">
        <v>81</v>
      </c>
      <c r="C30" s="13" t="s">
        <v>82</v>
      </c>
      <c r="D30" s="7"/>
      <c r="E30" s="7"/>
      <c r="F30" s="10"/>
      <c r="G30" s="11"/>
      <c r="H30" s="37"/>
      <c r="I30" s="38"/>
    </row>
    <row r="31" spans="1:9" s="1" customFormat="1" x14ac:dyDescent="0.2">
      <c r="A31" s="7"/>
      <c r="B31" s="7"/>
      <c r="C31" s="12" t="s">
        <v>185</v>
      </c>
      <c r="D31" s="7"/>
      <c r="E31" s="9"/>
      <c r="F31" s="10"/>
      <c r="G31" s="11"/>
      <c r="H31" s="37"/>
      <c r="I31" s="38"/>
    </row>
    <row r="32" spans="1:9" s="1" customFormat="1" x14ac:dyDescent="0.2">
      <c r="A32" s="7"/>
      <c r="B32" s="7" t="s">
        <v>79</v>
      </c>
      <c r="C32" s="20" t="s">
        <v>60</v>
      </c>
      <c r="D32" s="7" t="s">
        <v>12</v>
      </c>
      <c r="E32" s="9">
        <v>100</v>
      </c>
      <c r="F32" s="10">
        <v>5.4</v>
      </c>
      <c r="G32" s="11">
        <f t="shared" ref="G32:G33" si="9">E32*F32</f>
        <v>540</v>
      </c>
      <c r="H32" s="37">
        <v>0</v>
      </c>
      <c r="I32" s="39">
        <f t="shared" ref="I32:I33" si="10">G32*H32</f>
        <v>0</v>
      </c>
    </row>
    <row r="33" spans="1:9" s="1" customFormat="1" x14ac:dyDescent="0.2">
      <c r="A33" s="7"/>
      <c r="B33" s="7" t="s">
        <v>80</v>
      </c>
      <c r="C33" s="20" t="s">
        <v>63</v>
      </c>
      <c r="D33" s="7" t="s">
        <v>12</v>
      </c>
      <c r="E33" s="9">
        <v>500</v>
      </c>
      <c r="F33" s="10">
        <v>0.6</v>
      </c>
      <c r="G33" s="11">
        <f t="shared" si="9"/>
        <v>300</v>
      </c>
      <c r="H33" s="37">
        <v>0</v>
      </c>
      <c r="I33" s="39">
        <f t="shared" si="10"/>
        <v>0</v>
      </c>
    </row>
    <row r="34" spans="1:9" s="1" customFormat="1" ht="63.75" x14ac:dyDescent="0.2">
      <c r="A34" s="7" t="s">
        <v>141</v>
      </c>
      <c r="B34" s="7" t="s">
        <v>83</v>
      </c>
      <c r="C34" s="13" t="s">
        <v>84</v>
      </c>
      <c r="D34" s="7"/>
      <c r="E34" s="7"/>
      <c r="F34" s="10"/>
      <c r="G34" s="11"/>
      <c r="H34" s="37"/>
      <c r="I34" s="38"/>
    </row>
    <row r="35" spans="1:9" s="1" customFormat="1" x14ac:dyDescent="0.2">
      <c r="A35" s="7"/>
      <c r="B35" s="7"/>
      <c r="C35" s="17" t="s">
        <v>200</v>
      </c>
      <c r="D35" s="7" t="s">
        <v>15</v>
      </c>
      <c r="E35" s="9">
        <v>6</v>
      </c>
      <c r="F35" s="10">
        <v>0.35</v>
      </c>
      <c r="G35" s="11">
        <f t="shared" ref="G35:G43" si="11">E35*F35</f>
        <v>2.0999999999999996</v>
      </c>
      <c r="H35" s="37">
        <v>0</v>
      </c>
      <c r="I35" s="39">
        <f>G35*H35</f>
        <v>0</v>
      </c>
    </row>
    <row r="36" spans="1:9" s="1" customFormat="1" ht="140.25" x14ac:dyDescent="0.2">
      <c r="A36" s="7" t="s">
        <v>142</v>
      </c>
      <c r="B36" s="7" t="s">
        <v>85</v>
      </c>
      <c r="C36" s="13" t="s">
        <v>86</v>
      </c>
      <c r="D36" s="7"/>
      <c r="E36" s="7"/>
      <c r="F36" s="10"/>
      <c r="G36" s="11"/>
      <c r="H36" s="37"/>
      <c r="I36" s="38"/>
    </row>
    <row r="37" spans="1:9" s="1" customFormat="1" x14ac:dyDescent="0.2">
      <c r="A37" s="7"/>
      <c r="B37" s="7"/>
      <c r="C37" s="17" t="s">
        <v>89</v>
      </c>
      <c r="D37" s="7" t="s">
        <v>15</v>
      </c>
      <c r="E37" s="9">
        <v>2</v>
      </c>
      <c r="F37" s="10">
        <v>25.14</v>
      </c>
      <c r="G37" s="11">
        <f t="shared" si="11"/>
        <v>50.28</v>
      </c>
      <c r="H37" s="37">
        <v>0</v>
      </c>
      <c r="I37" s="39">
        <f>G37*H37</f>
        <v>0</v>
      </c>
    </row>
    <row r="38" spans="1:9" s="1" customFormat="1" ht="51" x14ac:dyDescent="0.2">
      <c r="A38" s="7" t="s">
        <v>143</v>
      </c>
      <c r="B38" s="7" t="s">
        <v>87</v>
      </c>
      <c r="C38" s="13" t="s">
        <v>88</v>
      </c>
      <c r="D38" s="7"/>
      <c r="E38" s="7"/>
      <c r="F38" s="10"/>
      <c r="G38" s="11"/>
      <c r="H38" s="37"/>
      <c r="I38" s="38"/>
    </row>
    <row r="39" spans="1:9" s="1" customFormat="1" x14ac:dyDescent="0.2">
      <c r="A39" s="7"/>
      <c r="B39" s="7"/>
      <c r="C39" s="17" t="s">
        <v>201</v>
      </c>
      <c r="D39" s="7" t="s">
        <v>15</v>
      </c>
      <c r="E39" s="9">
        <v>1</v>
      </c>
      <c r="F39" s="10">
        <v>22.51</v>
      </c>
      <c r="G39" s="11">
        <f t="shared" si="11"/>
        <v>22.51</v>
      </c>
      <c r="H39" s="37">
        <v>0</v>
      </c>
      <c r="I39" s="39">
        <f>G39*H39</f>
        <v>0</v>
      </c>
    </row>
    <row r="40" spans="1:9" s="1" customFormat="1" ht="216.75" x14ac:dyDescent="0.2">
      <c r="A40" s="7" t="s">
        <v>125</v>
      </c>
      <c r="B40" s="7" t="s">
        <v>91</v>
      </c>
      <c r="C40" s="13" t="s">
        <v>90</v>
      </c>
      <c r="D40" s="7"/>
      <c r="E40" s="7"/>
      <c r="F40" s="10"/>
      <c r="G40" s="11"/>
      <c r="H40" s="37"/>
      <c r="I40" s="38"/>
    </row>
    <row r="41" spans="1:9" s="1" customFormat="1" x14ac:dyDescent="0.2">
      <c r="A41" s="7"/>
      <c r="B41" s="7"/>
      <c r="C41" s="17" t="s">
        <v>202</v>
      </c>
      <c r="D41" s="7" t="s">
        <v>92</v>
      </c>
      <c r="E41" s="9">
        <v>150</v>
      </c>
      <c r="F41" s="10">
        <v>3.4</v>
      </c>
      <c r="G41" s="11">
        <f t="shared" si="11"/>
        <v>510</v>
      </c>
      <c r="H41" s="37">
        <v>0</v>
      </c>
      <c r="I41" s="39">
        <f>G41*H41</f>
        <v>0</v>
      </c>
    </row>
    <row r="42" spans="1:9" s="1" customFormat="1" ht="165.75" x14ac:dyDescent="0.2">
      <c r="A42" s="7" t="s">
        <v>144</v>
      </c>
      <c r="B42" s="7" t="s">
        <v>93</v>
      </c>
      <c r="C42" s="13" t="s">
        <v>94</v>
      </c>
      <c r="D42" s="7"/>
      <c r="E42" s="7"/>
      <c r="F42" s="10"/>
      <c r="G42" s="11"/>
      <c r="H42" s="37"/>
      <c r="I42" s="38"/>
    </row>
    <row r="43" spans="1:9" s="1" customFormat="1" x14ac:dyDescent="0.2">
      <c r="A43" s="7"/>
      <c r="B43" s="7"/>
      <c r="C43" s="17"/>
      <c r="D43" s="7" t="s">
        <v>15</v>
      </c>
      <c r="E43" s="9">
        <v>3</v>
      </c>
      <c r="F43" s="10">
        <v>228.29</v>
      </c>
      <c r="G43" s="11">
        <f t="shared" si="11"/>
        <v>684.87</v>
      </c>
      <c r="H43" s="37">
        <v>0</v>
      </c>
      <c r="I43" s="39">
        <f>G43*H43</f>
        <v>0</v>
      </c>
    </row>
    <row r="44" spans="1:9" s="1" customFormat="1" ht="63.75" x14ac:dyDescent="0.2">
      <c r="A44" s="7" t="s">
        <v>145</v>
      </c>
      <c r="B44" s="7" t="s">
        <v>96</v>
      </c>
      <c r="C44" s="13" t="s">
        <v>95</v>
      </c>
      <c r="D44" s="7"/>
      <c r="E44" s="7"/>
      <c r="F44" s="10"/>
      <c r="G44" s="11"/>
      <c r="H44" s="37"/>
      <c r="I44" s="38"/>
    </row>
    <row r="45" spans="1:9" s="1" customFormat="1" x14ac:dyDescent="0.2">
      <c r="A45" s="7"/>
      <c r="B45" s="7"/>
      <c r="C45" s="17" t="s">
        <v>203</v>
      </c>
      <c r="D45" s="7"/>
      <c r="E45" s="9"/>
      <c r="F45" s="10"/>
      <c r="G45" s="11"/>
      <c r="H45" s="37"/>
      <c r="I45" s="38"/>
    </row>
    <row r="46" spans="1:9" s="1" customFormat="1" x14ac:dyDescent="0.2">
      <c r="A46" s="7"/>
      <c r="B46" s="7" t="s">
        <v>97</v>
      </c>
      <c r="C46" s="20" t="s">
        <v>60</v>
      </c>
      <c r="D46" s="7" t="s">
        <v>15</v>
      </c>
      <c r="E46" s="9">
        <v>4</v>
      </c>
      <c r="F46" s="10">
        <v>22.83</v>
      </c>
      <c r="G46" s="11">
        <f t="shared" ref="G46:G51" si="12">E46*F46</f>
        <v>91.32</v>
      </c>
      <c r="H46" s="37">
        <v>0</v>
      </c>
      <c r="I46" s="39">
        <f t="shared" ref="I46:I47" si="13">G46*H46</f>
        <v>0</v>
      </c>
    </row>
    <row r="47" spans="1:9" s="1" customFormat="1" x14ac:dyDescent="0.2">
      <c r="A47" s="7"/>
      <c r="B47" s="7" t="s">
        <v>98</v>
      </c>
      <c r="C47" s="20" t="s">
        <v>63</v>
      </c>
      <c r="D47" s="7" t="s">
        <v>15</v>
      </c>
      <c r="E47" s="9">
        <v>20</v>
      </c>
      <c r="F47" s="10">
        <v>4.1500000000000004</v>
      </c>
      <c r="G47" s="11">
        <f t="shared" si="12"/>
        <v>83</v>
      </c>
      <c r="H47" s="37">
        <v>0</v>
      </c>
      <c r="I47" s="39">
        <f t="shared" si="13"/>
        <v>0</v>
      </c>
    </row>
    <row r="48" spans="1:9" s="1" customFormat="1" ht="63.75" x14ac:dyDescent="0.2">
      <c r="A48" s="7" t="s">
        <v>146</v>
      </c>
      <c r="B48" s="7" t="s">
        <v>99</v>
      </c>
      <c r="C48" s="13" t="s">
        <v>101</v>
      </c>
      <c r="D48" s="7"/>
      <c r="E48" s="7"/>
      <c r="F48" s="10"/>
      <c r="G48" s="11"/>
      <c r="H48" s="37"/>
      <c r="I48" s="38"/>
    </row>
    <row r="49" spans="1:9" s="1" customFormat="1" x14ac:dyDescent="0.2">
      <c r="A49" s="7"/>
      <c r="B49" s="7"/>
      <c r="C49" s="17"/>
      <c r="D49" s="7" t="s">
        <v>102</v>
      </c>
      <c r="E49" s="9">
        <v>5</v>
      </c>
      <c r="F49" s="10">
        <v>34.840000000000003</v>
      </c>
      <c r="G49" s="11">
        <f t="shared" si="12"/>
        <v>174.20000000000002</v>
      </c>
      <c r="H49" s="37">
        <v>0</v>
      </c>
      <c r="I49" s="39">
        <f>G49*H49</f>
        <v>0</v>
      </c>
    </row>
    <row r="50" spans="1:9" s="1" customFormat="1" ht="89.25" x14ac:dyDescent="0.2">
      <c r="A50" s="7" t="s">
        <v>147</v>
      </c>
      <c r="B50" s="7" t="s">
        <v>100</v>
      </c>
      <c r="C50" s="13" t="s">
        <v>103</v>
      </c>
      <c r="D50" s="7"/>
      <c r="E50" s="7"/>
      <c r="F50" s="10"/>
      <c r="G50" s="11"/>
      <c r="H50" s="37"/>
      <c r="I50" s="38"/>
    </row>
    <row r="51" spans="1:9" s="1" customFormat="1" x14ac:dyDescent="0.2">
      <c r="A51" s="7"/>
      <c r="B51" s="7"/>
      <c r="C51" s="17"/>
      <c r="D51" s="7" t="s">
        <v>102</v>
      </c>
      <c r="E51" s="9">
        <v>20</v>
      </c>
      <c r="F51" s="10">
        <v>24.12</v>
      </c>
      <c r="G51" s="11">
        <f t="shared" si="12"/>
        <v>482.40000000000003</v>
      </c>
      <c r="H51" s="37">
        <v>0</v>
      </c>
      <c r="I51" s="39">
        <f>G51*H51</f>
        <v>0</v>
      </c>
    </row>
  </sheetData>
  <mergeCells count="13">
    <mergeCell ref="H4:H5"/>
    <mergeCell ref="I4:I5"/>
    <mergeCell ref="A1:I1"/>
    <mergeCell ref="A2:I2"/>
    <mergeCell ref="A3:I3"/>
    <mergeCell ref="G4:G5"/>
    <mergeCell ref="C6:F6"/>
    <mergeCell ref="A4:A5"/>
    <mergeCell ref="B4:B5"/>
    <mergeCell ref="C4:C5"/>
    <mergeCell ref="D4:D5"/>
    <mergeCell ref="E4:E5"/>
    <mergeCell ref="F4:F5"/>
  </mergeCells>
  <phoneticPr fontId="2" type="noConversion"/>
  <printOptions horizontalCentered="1"/>
  <pageMargins left="0.19685039370078741" right="0.19685039370078741" top="0.82677165354330717" bottom="0.62992125984251968" header="0.31496062992125984" footer="0.19685039370078741"/>
  <pageSetup paperSize="9" scale="66" fitToHeight="41" orientation="portrait" r:id="rId1"/>
  <headerFooter alignWithMargins="0">
    <oddHeader>&amp;L&amp;G</oddHeader>
    <oddFooter xml:space="preserve">&amp;L&amp;"Calibri,Normale"&amp;9Comune di Monza (MB)
Scuola Secondaria di Primo Grado “Bellani”
PFTE bonifica dei MCA e delle FAV e demolizione
3. Computo metrico estimativo&amp;C&amp;"Calibri,Normale"&amp;9Pagina &amp;P di 8&amp;8
&amp;R&amp;"Calibri,Normale"&amp;9Rev.00
09/07/2024
</oddFooter>
  </headerFooter>
  <rowBreaks count="3" manualBreakCount="3">
    <brk id="15" max="8" man="1"/>
    <brk id="29" max="8" man="1"/>
    <brk id="41" max="8"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tabSelected="1" view="pageBreakPreview" zoomScaleNormal="110" zoomScaleSheetLayoutView="100" workbookViewId="0">
      <selection activeCell="C22" sqref="C22"/>
    </sheetView>
  </sheetViews>
  <sheetFormatPr defaultColWidth="9.140625" defaultRowHeight="12.75" x14ac:dyDescent="0.2"/>
  <cols>
    <col min="1" max="1" width="6.42578125" style="4" customWidth="1"/>
    <col min="2" max="2" width="16.7109375" style="4" customWidth="1"/>
    <col min="3" max="3" width="56.7109375" style="5" customWidth="1"/>
    <col min="4" max="4" width="8" style="4" customWidth="1"/>
    <col min="5" max="5" width="10.7109375" style="4" customWidth="1"/>
    <col min="6" max="7" width="11.7109375" style="6" customWidth="1"/>
    <col min="8" max="8" width="11.7109375" style="25" customWidth="1"/>
    <col min="9" max="9" width="11.7109375" style="6" customWidth="1"/>
    <col min="10" max="10" width="11.5703125" style="3" bestFit="1" customWidth="1"/>
    <col min="11" max="11" width="11.28515625" style="3" bestFit="1" customWidth="1"/>
    <col min="12" max="16384" width="9.140625" style="3"/>
  </cols>
  <sheetData>
    <row r="1" spans="1:11" s="22" customFormat="1" ht="20.25" customHeight="1" x14ac:dyDescent="0.2">
      <c r="A1" s="52" t="s">
        <v>3</v>
      </c>
      <c r="B1" s="52"/>
      <c r="C1" s="52"/>
      <c r="D1" s="52"/>
      <c r="E1" s="52"/>
      <c r="F1" s="52"/>
      <c r="G1" s="52"/>
      <c r="H1" s="52"/>
      <c r="I1" s="52"/>
    </row>
    <row r="2" spans="1:11" s="22" customFormat="1" ht="20.25" customHeight="1" x14ac:dyDescent="0.2">
      <c r="A2" s="52" t="s">
        <v>148</v>
      </c>
      <c r="B2" s="52"/>
      <c r="C2" s="52"/>
      <c r="D2" s="52"/>
      <c r="E2" s="52"/>
      <c r="F2" s="52"/>
      <c r="G2" s="52"/>
      <c r="H2" s="52"/>
      <c r="I2" s="52"/>
    </row>
    <row r="3" spans="1:11" s="22" customFormat="1" ht="20.25" customHeight="1" x14ac:dyDescent="0.2">
      <c r="A3" s="52" t="s">
        <v>204</v>
      </c>
      <c r="B3" s="52"/>
      <c r="C3" s="52"/>
      <c r="D3" s="52"/>
      <c r="E3" s="52"/>
      <c r="F3" s="52"/>
      <c r="G3" s="52"/>
      <c r="H3" s="52"/>
      <c r="I3" s="52"/>
    </row>
    <row r="4" spans="1:11" s="22" customFormat="1" ht="20.25" customHeight="1" x14ac:dyDescent="0.2">
      <c r="A4" s="61" t="s">
        <v>7</v>
      </c>
      <c r="B4" s="62"/>
      <c r="C4" s="62"/>
      <c r="D4" s="62"/>
      <c r="E4" s="62"/>
      <c r="F4" s="62"/>
      <c r="G4" s="62"/>
      <c r="H4" s="62"/>
      <c r="I4" s="63"/>
    </row>
    <row r="5" spans="1:11" s="1" customFormat="1" ht="38.25" x14ac:dyDescent="0.2">
      <c r="A5" s="27" t="s">
        <v>0</v>
      </c>
      <c r="B5" s="58" t="s">
        <v>1</v>
      </c>
      <c r="C5" s="59"/>
      <c r="D5" s="59"/>
      <c r="E5" s="59"/>
      <c r="F5" s="60"/>
      <c r="G5" s="27" t="s">
        <v>27</v>
      </c>
      <c r="H5" s="42" t="s">
        <v>151</v>
      </c>
      <c r="I5" s="43" t="s">
        <v>153</v>
      </c>
      <c r="J5" s="2"/>
    </row>
    <row r="6" spans="1:11" ht="18" customHeight="1" x14ac:dyDescent="0.2">
      <c r="A6" s="26">
        <v>1</v>
      </c>
      <c r="B6" s="56" t="s">
        <v>6</v>
      </c>
      <c r="C6" s="56"/>
      <c r="D6" s="56"/>
      <c r="E6" s="56"/>
      <c r="F6" s="56"/>
      <c r="G6" s="34">
        <f>SUM(CME!G7:G16)</f>
        <v>7516.7599999999993</v>
      </c>
      <c r="H6" s="44">
        <f>I6/G6</f>
        <v>0.71503185228742183</v>
      </c>
      <c r="I6" s="45">
        <f>SUM(CME!I7:I16)</f>
        <v>5374.7228260000002</v>
      </c>
    </row>
    <row r="7" spans="1:11" s="1" customFormat="1" ht="18" customHeight="1" x14ac:dyDescent="0.2">
      <c r="A7" s="26">
        <v>2</v>
      </c>
      <c r="B7" s="56" t="s">
        <v>32</v>
      </c>
      <c r="C7" s="56"/>
      <c r="D7" s="56"/>
      <c r="E7" s="56"/>
      <c r="F7" s="56"/>
      <c r="G7" s="34">
        <f>SUM(CME!G18:G49)</f>
        <v>364089.89999999997</v>
      </c>
      <c r="H7" s="44">
        <f t="shared" ref="H7:H11" si="0">I7/G7</f>
        <v>0.49408555397993736</v>
      </c>
      <c r="I7" s="45">
        <f>SUM(CME!I18:I49)</f>
        <v>179891.55993999998</v>
      </c>
      <c r="J7" s="2"/>
    </row>
    <row r="8" spans="1:11" s="1" customFormat="1" ht="18" customHeight="1" x14ac:dyDescent="0.2">
      <c r="A8" s="26">
        <v>3</v>
      </c>
      <c r="B8" s="56" t="s">
        <v>8</v>
      </c>
      <c r="C8" s="56"/>
      <c r="D8" s="56"/>
      <c r="E8" s="56"/>
      <c r="F8" s="56"/>
      <c r="G8" s="34">
        <f>SUM(CME!G51:G59)</f>
        <v>15273.05</v>
      </c>
      <c r="H8" s="44">
        <f t="shared" si="0"/>
        <v>0.15468939144440699</v>
      </c>
      <c r="I8" s="45">
        <f>SUM(CME!I51:I59)</f>
        <v>2362.57881</v>
      </c>
      <c r="J8" s="2"/>
    </row>
    <row r="9" spans="1:11" s="1" customFormat="1" ht="18" customHeight="1" x14ac:dyDescent="0.2">
      <c r="A9" s="26">
        <v>4</v>
      </c>
      <c r="B9" s="56" t="s">
        <v>149</v>
      </c>
      <c r="C9" s="56"/>
      <c r="D9" s="56"/>
      <c r="E9" s="56"/>
      <c r="F9" s="56"/>
      <c r="G9" s="34">
        <f>SUM(CME!G61:G62)</f>
        <v>119889.99999999999</v>
      </c>
      <c r="H9" s="44">
        <f t="shared" si="0"/>
        <v>0.29780000000000001</v>
      </c>
      <c r="I9" s="45">
        <f>SUM(CME!I61:I62)</f>
        <v>35703.241999999998</v>
      </c>
    </row>
    <row r="10" spans="1:11" s="1" customFormat="1" ht="18" customHeight="1" x14ac:dyDescent="0.2">
      <c r="A10" s="26">
        <v>5</v>
      </c>
      <c r="B10" s="56" t="s">
        <v>18</v>
      </c>
      <c r="C10" s="56"/>
      <c r="D10" s="56"/>
      <c r="E10" s="56"/>
      <c r="F10" s="56"/>
      <c r="G10" s="34">
        <f>SUM(CME!G64:G76)</f>
        <v>267852</v>
      </c>
      <c r="H10" s="44">
        <f t="shared" si="0"/>
        <v>0</v>
      </c>
      <c r="I10" s="45">
        <f>SUM(CME!I64:I76)</f>
        <v>0</v>
      </c>
      <c r="K10" s="2"/>
    </row>
    <row r="11" spans="1:11" s="1" customFormat="1" ht="18" customHeight="1" x14ac:dyDescent="0.2">
      <c r="A11" s="26">
        <v>6</v>
      </c>
      <c r="B11" s="56" t="s">
        <v>49</v>
      </c>
      <c r="C11" s="56"/>
      <c r="D11" s="56"/>
      <c r="E11" s="56"/>
      <c r="F11" s="56"/>
      <c r="G11" s="34">
        <f>SUM('C.S.'!G7:G51)</f>
        <v>8859.35</v>
      </c>
      <c r="H11" s="44">
        <f t="shared" si="0"/>
        <v>0</v>
      </c>
      <c r="I11" s="45">
        <f>SUM('C.S.'!I7:I51)</f>
        <v>0</v>
      </c>
      <c r="J11" s="2"/>
      <c r="K11" s="2"/>
    </row>
    <row r="12" spans="1:11" s="1" customFormat="1" ht="18" customHeight="1" x14ac:dyDescent="0.2">
      <c r="A12" s="21"/>
      <c r="B12" s="57" t="s">
        <v>10</v>
      </c>
      <c r="C12" s="57"/>
      <c r="D12" s="57"/>
      <c r="E12" s="28"/>
      <c r="F12" s="28"/>
      <c r="G12" s="33">
        <f>SUM(G6:G11)</f>
        <v>783481.05999999994</v>
      </c>
      <c r="H12" s="46">
        <f>I12/G12</f>
        <v>0.28505105608551662</v>
      </c>
      <c r="I12" s="47">
        <f>SUM(I6:I11)</f>
        <v>223332.10357599999</v>
      </c>
      <c r="J12" s="2"/>
      <c r="K12" s="2"/>
    </row>
    <row r="21" spans="8:8" x14ac:dyDescent="0.2">
      <c r="H21" s="6"/>
    </row>
  </sheetData>
  <mergeCells count="12">
    <mergeCell ref="B5:F5"/>
    <mergeCell ref="A1:I1"/>
    <mergeCell ref="A2:I2"/>
    <mergeCell ref="A3:I3"/>
    <mergeCell ref="A4:I4"/>
    <mergeCell ref="B11:F11"/>
    <mergeCell ref="B12:D12"/>
    <mergeCell ref="B6:F6"/>
    <mergeCell ref="B7:F7"/>
    <mergeCell ref="B8:F8"/>
    <mergeCell ref="B9:F9"/>
    <mergeCell ref="B10:F10"/>
  </mergeCells>
  <printOptions horizontalCentered="1"/>
  <pageMargins left="0.19685039370078741" right="0.19685039370078741" top="0.82677165354330717" bottom="0.62992125984251968" header="0.31496062992125984" footer="0.19685039370078741"/>
  <pageSetup paperSize="9" scale="66" fitToHeight="41" orientation="portrait" r:id="rId1"/>
  <headerFooter alignWithMargins="0">
    <oddHeader>&amp;L&amp;G</oddHeader>
    <oddFooter xml:space="preserve">&amp;L&amp;"Calibri,Normale"&amp;9Comune di Monza (MB)
Scuola Secondaria di Primo Grado “Bellani”
PFTE bonifica dei MCA e delle FAV e demolizione
3. Computo metrico estimativo&amp;C&amp;"Calibri,Normale"&amp;9Pagina 8 di 8&amp;8
&amp;R&amp;"Calibri,Normale"&amp;9Rev.00
09/07/2024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CME</vt:lpstr>
      <vt:lpstr>C.S.</vt:lpstr>
      <vt:lpstr>Riepilogo</vt:lpstr>
      <vt:lpstr>C.S.!Area_stampa</vt:lpstr>
      <vt:lpstr>CME!Area_stampa</vt:lpstr>
      <vt:lpstr>Riepilogo!Area_stampa</vt:lpstr>
      <vt:lpstr>C.S.!Titoli_stampa</vt:lpstr>
      <vt:lpstr>CME!Titoli_stampa</vt:lpstr>
      <vt:lpstr>Riepilogo!Titoli_stampa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Andrea Toffanin</cp:lastModifiedBy>
  <cp:lastPrinted>2024-07-09T14:35:10Z</cp:lastPrinted>
  <dcterms:created xsi:type="dcterms:W3CDTF">1999-10-19T11:10:41Z</dcterms:created>
  <dcterms:modified xsi:type="dcterms:W3CDTF">2024-07-09T14:35:51Z</dcterms:modified>
</cp:coreProperties>
</file>